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65" windowWidth="23715" windowHeight="9210" activeTab="0"/>
  </bookViews>
  <sheets>
    <sheet name="Start" sheetId="6" r:id="rId1"/>
    <sheet name="Erwartet (Planung)" sheetId="1" r:id="rId2"/>
    <sheet name="Effektiv (Lernen)" sheetId="7" r:id="rId3"/>
    <sheet name="Auswertung_Woche" sheetId="3" r:id="rId4"/>
    <sheet name="talkREAL" sheetId="5" r:id="rId5"/>
    <sheet name="Disclaimer" sheetId="8" r:id="rId6"/>
  </sheets>
  <definedNames/>
  <calcPr calcId="145621"/>
</workbook>
</file>

<file path=xl/sharedStrings.xml><?xml version="1.0" encoding="utf-8"?>
<sst xmlns="http://schemas.openxmlformats.org/spreadsheetml/2006/main" count="237" uniqueCount="154">
  <si>
    <t>Montag</t>
  </si>
  <si>
    <t>Dienstag</t>
  </si>
  <si>
    <t>Mittwoch</t>
  </si>
  <si>
    <t>Donnerstag</t>
  </si>
  <si>
    <t>Freitag</t>
  </si>
  <si>
    <t>Samstag</t>
  </si>
  <si>
    <t>Sonntag</t>
  </si>
  <si>
    <t>Woche 01</t>
  </si>
  <si>
    <t>Woche 02</t>
  </si>
  <si>
    <t>Woche 03</t>
  </si>
  <si>
    <t>Woche 04</t>
  </si>
  <si>
    <t>Woche 05</t>
  </si>
  <si>
    <t>Woche 06</t>
  </si>
  <si>
    <t>Woche 07</t>
  </si>
  <si>
    <t>Woche 08</t>
  </si>
  <si>
    <t>Woche 09</t>
  </si>
  <si>
    <t>Woche 10</t>
  </si>
  <si>
    <t>Woche 11</t>
  </si>
  <si>
    <t>Woche 12</t>
  </si>
  <si>
    <t>Woche 13</t>
  </si>
  <si>
    <t>Woche 14</t>
  </si>
  <si>
    <t>Woche 15</t>
  </si>
  <si>
    <t>Woche 16</t>
  </si>
  <si>
    <t>Woche 17</t>
  </si>
  <si>
    <t>Woche 18</t>
  </si>
  <si>
    <t>Woche 19</t>
  </si>
  <si>
    <t>Woche 20</t>
  </si>
  <si>
    <t>Woche 21</t>
  </si>
  <si>
    <t>Woche 22</t>
  </si>
  <si>
    <t>Woche 23</t>
  </si>
  <si>
    <t>Woche 24</t>
  </si>
  <si>
    <t>Kommentar</t>
  </si>
  <si>
    <t>Aktiv</t>
  </si>
  <si>
    <t>Passiv</t>
  </si>
  <si>
    <t xml:space="preserve">Wie viele Stunden planst/ erwartest du pro Tag zu lernen? </t>
  </si>
  <si>
    <t xml:space="preserve">Wie viele Stunden hast du effektiv pro Tag gelernt? </t>
  </si>
  <si>
    <t>Auswertung Woche:</t>
  </si>
  <si>
    <t>6m</t>
  </si>
  <si>
    <t>Woche</t>
  </si>
  <si>
    <t>Effektiv</t>
  </si>
  <si>
    <t>Erwartet</t>
  </si>
  <si>
    <t>Abweichung</t>
  </si>
  <si>
    <t>Deine effektiven talkREAL-Punkte sind:</t>
  </si>
  <si>
    <t>Sie sind die Summe der durch das Lernen der Sprache bisher verdienten Punkte.</t>
  </si>
  <si>
    <t>werden dabei das aktive und passive Lernen gewichtet.</t>
  </si>
  <si>
    <r>
      <t xml:space="preserve">Die </t>
    </r>
    <r>
      <rPr>
        <u val="single"/>
        <sz val="11"/>
        <color theme="1"/>
        <rFont val="Segoe UI Light"/>
        <family val="2"/>
      </rPr>
      <t>effektiven</t>
    </r>
    <r>
      <rPr>
        <sz val="11"/>
        <color theme="1"/>
        <rFont val="Segoe UI Light"/>
        <family val="2"/>
      </rPr>
      <t xml:space="preserve"> talkREAL-Punkte sind ein Maß für deinen Lernerfolg.</t>
    </r>
  </si>
  <si>
    <r>
      <t>Deine relativen</t>
    </r>
    <r>
      <rPr>
        <b/>
        <i/>
        <sz val="11"/>
        <color theme="1"/>
        <rFont val="Segoe UI Light"/>
        <family val="2"/>
      </rPr>
      <t xml:space="preserve"> </t>
    </r>
    <r>
      <rPr>
        <b/>
        <sz val="11"/>
        <color theme="1"/>
        <rFont val="Segoe UI Light"/>
        <family val="2"/>
      </rPr>
      <t xml:space="preserve">talkREAL-Punkte sind: </t>
    </r>
  </si>
  <si>
    <t xml:space="preserve">Sie messen die Differenz zwischen dem geplanten (erwarteten) </t>
  </si>
  <si>
    <r>
      <t xml:space="preserve">Die </t>
    </r>
    <r>
      <rPr>
        <u val="single"/>
        <sz val="11"/>
        <color theme="1"/>
        <rFont val="Segoe UI Light"/>
        <family val="2"/>
      </rPr>
      <t>relativen</t>
    </r>
    <r>
      <rPr>
        <sz val="11"/>
        <color theme="1"/>
        <rFont val="Segoe UI Light"/>
        <family val="2"/>
      </rPr>
      <t xml:space="preserve"> talkREAL-Punkte sind ein zweites Maß für deinen Lernerfolg.</t>
    </r>
  </si>
  <si>
    <t>dass es wahrscheinlicher ist, eine Sprache erfolgreich zu lernen,</t>
  </si>
  <si>
    <t>wenn man den Lernfortschritt entsprechend dokumentiert.</t>
  </si>
  <si>
    <t>und tatsächlichen (effektiven) Lernen über die Zeit.</t>
  </si>
  <si>
    <t>mit anderen Sprachlernern vergleichen.</t>
  </si>
  <si>
    <t>Darüber hinaus kannst du dich mit Hilfe der effektiven talkREAL- Punkte</t>
  </si>
  <si>
    <t>Hallo und herzlich Willkommen!</t>
  </si>
  <si>
    <t>Belohnung</t>
  </si>
  <si>
    <t>SMARTes Ziel</t>
  </si>
  <si>
    <t>Diese beiden Maßzahlen erfüllen mehrere Aufgaben. Forschungsergebnisse zeigen,</t>
  </si>
  <si>
    <t>Denn wer sein Lernen auch schriftlich festhält, der wird auch langfristig mehr Erfolg haben!</t>
  </si>
  <si>
    <t>Solltest du einen Lernhorizont von 09 oder 12 Monate anpeilen, dann lade bitte die entsprechende Datei auf unserer Seite herunter.</t>
  </si>
  <si>
    <t>Mit dieser Datei möchte ich dir ein einfaches und effektives Werkzeug zur Dokumentation deines Lernfortschritts an die Hand geben.</t>
  </si>
  <si>
    <t>Wie ist diese Datei zu handhaben?</t>
  </si>
  <si>
    <t>In dem Tabellenblatt "Erwartet (Planung)" trägst du die Stunden je Tag ein, die du jeweils mit dem Lernen der Sprache verbringen möchtest.</t>
  </si>
  <si>
    <t>Schreibe dazu einfach die für das Lernen aufgewendeten Stunden in die entsprechende Zelle.</t>
  </si>
  <si>
    <t>- Passives Lernen: Die Hauptaktivität ist nicht das Sprachenlernen. Im Hintergrund läuft aber bspw. ein fremdsprachiger Text.</t>
  </si>
  <si>
    <t>wünscht</t>
  </si>
  <si>
    <t>talkREAL</t>
  </si>
  <si>
    <t>P.S. Wenn du bspw. eine halbe Stunde (0,5) eintragen möchtest, dann kann es sein, dass du anstatt des Kommas ggf. einen Punkt setzen musst. Dies hängt von deinen Excel-Einstellungen ab.</t>
  </si>
  <si>
    <t xml:space="preserve">Darüber hinaus kannst du deine Ziele, die du mit dem 11-Punkte Plan erarbeitet hast, festhalten. </t>
  </si>
  <si>
    <t>Auch die Belohning darf nicht fehlen und kann deswegen ebenfalls notiert werden.</t>
  </si>
  <si>
    <t xml:space="preserve">Das nächste Tabellenblatt heißt "Effektiv (Lernen)" und dort notierst du deine tatsächliche Lernzeit. </t>
  </si>
  <si>
    <t>Wie du siehst, unterscheide ich aktives und passives Lernen. Zur einfachen Handhabung hier noch einmal die Definitionen:</t>
  </si>
  <si>
    <t>- Aktives Lernen: Tatsächliches, bewusstes und aktives Beschäftigen mit der Fremdsprache. Dazu gehören bspw. lesen im ASSiMiL-Lehrbuch oder Übungen mit der Lernsoftware.</t>
  </si>
  <si>
    <t>Mehr zu den Unterschieden und warum passives Lernen zu Beginn wichtiger ist, kannst du hier nachlesen.</t>
  </si>
  <si>
    <t xml:space="preserve">Nun viel Spaß und noch mehr Erfolg auf deiner spannenden Sprachreise! </t>
  </si>
  <si>
    <t xml:space="preserve">Basierend auf einem komplexen Algorithmus, </t>
  </si>
  <si>
    <t>… stellt sich vor</t>
  </si>
  <si>
    <t xml:space="preserve"> </t>
  </si>
  <si>
    <t xml:space="preserve">neuen Tests und kostenlosen Downloads, die das Sprachenlernen noch </t>
  </si>
  <si>
    <t xml:space="preserve">einfacher machen sollen. </t>
  </si>
  <si>
    <t xml:space="preserve">Kontakt zu bleiben. Denn natürlich gibt es auch alle wichtigen Infos aus </t>
  </si>
  <si>
    <t xml:space="preserve">der Welt des Sprachenlernens auf Facebook und Co. </t>
  </si>
  <si>
    <t xml:space="preserve">talkREAL ist ein Portal zum </t>
  </si>
  <si>
    <t xml:space="preserve">Sprachenlernen. </t>
  </si>
  <si>
    <t>Neben wertvollen Tipps und</t>
  </si>
  <si>
    <t xml:space="preserve">Tricks in der INFOwelt, findest </t>
  </si>
  <si>
    <t xml:space="preserve">du in der PRODUKTwelt mehere </t>
  </si>
  <si>
    <t>Tausend verschiedene</t>
  </si>
  <si>
    <t>Sprachprodukte.</t>
  </si>
  <si>
    <t>Damit du auch das Angebot findest, das am besten zu dir passt, solltest</t>
  </si>
  <si>
    <t>Mit Hilfe des produktFILTERS findest du dann ganz einfach die Sprach-</t>
  </si>
  <si>
    <t>du dich zu Beginn in die TESTwelt begeben und deinen LernTYP testen!</t>
  </si>
  <si>
    <t>angebote, mit denen du erfolgreich und effektiv lernst.</t>
  </si>
  <si>
    <t xml:space="preserve">talkREALs Service wächst übrigens stetig weiter. So arbeite ich bereits an </t>
  </si>
  <si>
    <t xml:space="preserve">Nutze doch die nebenstehenden Social Media-Icons, um mit talkREAL in </t>
  </si>
  <si>
    <t>Rechtliche Hinweise</t>
  </si>
  <si>
    <t xml:space="preserve">talkREAL Unternehmergesellschaft (haftungsbeschränkt) </t>
  </si>
  <si>
    <t xml:space="preserve">Rembrandtstraße 7 </t>
  </si>
  <si>
    <t xml:space="preserve">65527 Niedernhausen </t>
  </si>
  <si>
    <t xml:space="preserve">info@talkreal.org </t>
  </si>
  <si>
    <t xml:space="preserve">Haftung für Inhalte </t>
  </si>
  <si>
    <t xml:space="preserve">die Richtigkeit, Vollständigkeit und Aktualität der Inhalte können wir jedoch keine Gewähr übernehmen. </t>
  </si>
  <si>
    <t xml:space="preserve">Als Diensteanbieter sind wir gemäß § 7 Abs.1 TMG für eigene Inhalte auf unseren Seiten nach den </t>
  </si>
  <si>
    <t xml:space="preserve">allgemeinen Gesetzen verantwortlich. Nach §§ 8 bis 10 TMG sind wir als Diensteanbieter jedoch nicht </t>
  </si>
  <si>
    <t xml:space="preserve">verpflichtet, übermittelte oder gespeicherte fremde Informationen zu überwachen oder nach </t>
  </si>
  <si>
    <t xml:space="preserve">Umständen zu forschen, die auf eine rechtswidrige Tätigkeit hinweisen. Verpflichtungen zur Entfernung </t>
  </si>
  <si>
    <t xml:space="preserve">oder Sperrung der Nutzung von Informationen nach den allgemeinen Gesetzen bleiben hiervon </t>
  </si>
  <si>
    <t xml:space="preserve">unberührt. Eine diesbezügliche Haftung ist jedoch erst ab dem Zeitpunkt der Kenntnis einer konkreten </t>
  </si>
  <si>
    <t xml:space="preserve">Rechtsverletzung möglich. Bei Bekanntwerden von entsprechenden Rechtsverletzungen werden wir </t>
  </si>
  <si>
    <t xml:space="preserve">diese Inhalte umgehend entfernen. </t>
  </si>
  <si>
    <t xml:space="preserve">Haftung für Links </t>
  </si>
  <si>
    <t xml:space="preserve">Deshalb können wir für diese fremden Inhalte auch keine Gewähr übernehmen. Für die Inhalte der </t>
  </si>
  <si>
    <t xml:space="preserve">verlinkten Seiten (auch bei Affiliate Links) ist stets der jeweilige Anbieter oder Betreiber der Seiten </t>
  </si>
  <si>
    <t xml:space="preserve">verantwortlich. Die verlinkten Seiten wurden zum Zeitpunkt der Verlinkung auf mögliche </t>
  </si>
  <si>
    <t xml:space="preserve">Rechtsverstöße überprüft. Rechtswidrige Inhalte waren zum Zeitpunkt der Verlinkung nicht erkennbar. </t>
  </si>
  <si>
    <t xml:space="preserve">Eine permanente inhaltliche Kontrolle der verlinkten Seiten ist jedoch ohne konkrete Anhaltspunkte </t>
  </si>
  <si>
    <t xml:space="preserve">einer Rechtsverletzung nicht zumutbar. Bei Bekanntwerden von Rechtsverletzungen werden wir </t>
  </si>
  <si>
    <t xml:space="preserve">derartige Links umgehend entfernen. </t>
  </si>
  <si>
    <t xml:space="preserve">Urheberrecht </t>
  </si>
  <si>
    <t xml:space="preserve">Seiten unterliegen dem deutschen Urheberrecht. Die Vervielfältigung, Bearbeitung, Verbreitung und </t>
  </si>
  <si>
    <t xml:space="preserve">jede Art der Verwertung außerhalb der Grenzen des Urheberrechtes bedürfen der schriftlichen </t>
  </si>
  <si>
    <t xml:space="preserve">den privaten, nicht kommerziellen Gebrauch gestattet. Soweit die Inhalte auf dieser Seite nicht vom </t>
  </si>
  <si>
    <t xml:space="preserve">Betreiber erstellt wurden, werden die Urheberrechte Dritter beachtet. Insbesondere werden Inhalte </t>
  </si>
  <si>
    <t xml:space="preserve">Dritter als solche gekennzeichnet. Sollten Sie trotzdem auf eine Urheberrechtsverletzung aufmerksam </t>
  </si>
  <si>
    <t xml:space="preserve">werden, bitten wir um einen entsprechenden Hinweis. Bei Bekanntwerden von Rechtsverletzungen </t>
  </si>
  <si>
    <t xml:space="preserve">werden wir derartige Inhalte umgehend entfernen.  </t>
  </si>
  <si>
    <t xml:space="preserve">Die Inhalte unserer Webseiten und der vorliegenden Datei wurden mit größter Sorgfalt erstellt. Für </t>
  </si>
  <si>
    <t>Nutzung und Weitergabe an Dritte</t>
  </si>
  <si>
    <t xml:space="preserve">Die Nutzung der vorliegenden Datei dient rein zu privaten Zwecken. Eine Weitergabe an Dritte </t>
  </si>
  <si>
    <t>Downloads</t>
  </si>
  <si>
    <t xml:space="preserve">Der Download von Dateien von unserer Website erfolgt auf eigene Gefahr. talkREAL haftet nicht </t>
  </si>
  <si>
    <t xml:space="preserve">für Schäden, die aus der Installation und/oder der Nutzung von Dateien aus dem Download-Bereich </t>
  </si>
  <si>
    <t xml:space="preserve">erfolgen. Obwohl alle bereitgestellten Dateien mit aktueller Virenprüfungssoftware geprüft wurden, </t>
  </si>
  <si>
    <t xml:space="preserve">ist eine Haftung für Schäden und Beeinträchtigungen durch Computerviren im Rahmen der </t>
  </si>
  <si>
    <t>gesetzlichen Regelungen ausgeschlossen.</t>
  </si>
  <si>
    <t xml:space="preserve">zum persönlichen Gebrauch sowie eine Sicherungskopie sind erlaubt. </t>
  </si>
  <si>
    <t xml:space="preserve">Der Kommerzielle Einsatz ist untersagt und ist nur unter vorheriger Genehmigung durch talkREAL </t>
  </si>
  <si>
    <t xml:space="preserve">Unser Angebot kann Links zu externen Webseiten Dritter, auf deren Inhalte wir keinen Einfluss haben, enthalten. </t>
  </si>
  <si>
    <t xml:space="preserve">Die vorliegende Datei sowie die durch die Seitenbetreiber erstellten Inhalte und Werke auf diesen </t>
  </si>
  <si>
    <t xml:space="preserve">Zustimmung des jeweiligen Autors bzw. Erstellers. Downloads und Kopien dieser Datei sind nur für </t>
  </si>
  <si>
    <t xml:space="preserve">möglich. Dies gilt auch für den Einsatz in Weiterbildungseinrichtungen. Wir möchten Lehrkräfte </t>
  </si>
  <si>
    <t>ganz herzlich bitten, Kontakt mit uns aufzunehmen, um einen etwaigen Einsatz zu ermöglichen.</t>
  </si>
  <si>
    <t>Gültigkeit</t>
  </si>
  <si>
    <t>Sollte eine der vorgenannten Klauseln ungültig sein, wird die Gültigkeit der verbleibenden Klauseln</t>
  </si>
  <si>
    <t>hierdurch nicht berührt.</t>
  </si>
  <si>
    <t>Dein Lernerfolg im Überblick</t>
  </si>
  <si>
    <t>Join the Move!</t>
  </si>
  <si>
    <r>
      <rPr>
        <b/>
        <sz val="11"/>
        <color theme="1"/>
        <rFont val="Segoe UI Light"/>
        <family val="2"/>
      </rPr>
      <t xml:space="preserve">tR-Tipp! </t>
    </r>
    <r>
      <rPr>
        <sz val="11"/>
        <color theme="1"/>
        <rFont val="Segoe UI Light"/>
        <family val="2"/>
      </rPr>
      <t>Der blaue Balken sollte immer größer/ höher als der grüne Balken sein!</t>
    </r>
  </si>
  <si>
    <t>In der INFOwelt auf talkREAL.org oder dem Newsletter erhälst du wertvolle Tipps,</t>
  </si>
  <si>
    <t>die dir dabei helfen!</t>
  </si>
  <si>
    <t>Zu Beginn steht die Entscheidung, in welchem Zeitraum du die neue Fremdsprache lernen möchtest. Diese Datei ist auf einen Lernzeitraum von 06 Monaten ausgelegt.</t>
  </si>
  <si>
    <t>Woche 25</t>
  </si>
  <si>
    <t>Woche 26</t>
  </si>
  <si>
    <r>
      <rPr>
        <b/>
        <i/>
        <sz val="12"/>
        <rFont val="Segoe UI Light"/>
        <family val="2"/>
      </rPr>
      <t>talk</t>
    </r>
    <r>
      <rPr>
        <b/>
        <sz val="12"/>
        <rFont val="Segoe UI Light"/>
        <family val="2"/>
      </rPr>
      <t>REAL-Points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</si>
</sst>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Segoe UI Light"/>
      <family val="2"/>
    </font>
    <font>
      <b/>
      <sz val="11"/>
      <color theme="1"/>
      <name val="Segoe UI Light"/>
      <family val="2"/>
    </font>
    <font>
      <sz val="12"/>
      <color theme="1"/>
      <name val="Segoe UI Light"/>
      <family val="2"/>
    </font>
    <font>
      <b/>
      <sz val="12"/>
      <color theme="1"/>
      <name val="Segoe UI Light"/>
      <family val="2"/>
    </font>
    <font>
      <b/>
      <sz val="16"/>
      <color theme="0"/>
      <name val="Segoe UI Light"/>
      <family val="2"/>
    </font>
    <font>
      <sz val="12"/>
      <color theme="0"/>
      <name val="Segoe UI Light"/>
      <family val="2"/>
    </font>
    <font>
      <b/>
      <i/>
      <sz val="11"/>
      <color theme="1"/>
      <name val="Segoe UI Light"/>
      <family val="2"/>
    </font>
    <font>
      <u val="single"/>
      <sz val="11"/>
      <color theme="1"/>
      <name val="Segoe UI Light"/>
      <family val="2"/>
    </font>
    <font>
      <sz val="11"/>
      <color theme="0"/>
      <name val="Calibri"/>
      <family val="2"/>
      <scheme val="minor"/>
    </font>
    <font>
      <sz val="14"/>
      <color theme="1"/>
      <name val="Segoe UI Light"/>
      <family val="2"/>
    </font>
    <font>
      <b/>
      <sz val="16"/>
      <color theme="1"/>
      <name val="Segoe UI Light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0"/>
      <name val="Segoe UI Light"/>
      <family val="2"/>
    </font>
    <font>
      <b/>
      <sz val="12"/>
      <color theme="0"/>
      <name val="Segoe UI Light"/>
      <family val="2"/>
    </font>
    <font>
      <sz val="10"/>
      <color theme="1"/>
      <name val="Segoe UI Light"/>
      <family val="2"/>
    </font>
    <font>
      <b/>
      <sz val="18"/>
      <color theme="1"/>
      <name val="Segoe UI Light"/>
      <family val="2"/>
    </font>
    <font>
      <b/>
      <sz val="36"/>
      <color rgb="FF5293D1"/>
      <name val="Segoe UI Light"/>
      <family val="2"/>
    </font>
    <font>
      <sz val="24"/>
      <color theme="1"/>
      <name val="Segoe UI Light"/>
      <family val="2"/>
    </font>
    <font>
      <b/>
      <sz val="20"/>
      <color theme="0"/>
      <name val="Segoe UI Light"/>
      <family val="2"/>
    </font>
    <font>
      <sz val="12"/>
      <name val="Segoe UI Light"/>
      <family val="2"/>
    </font>
    <font>
      <b/>
      <sz val="12"/>
      <name val="Segoe UI Light"/>
      <family val="2"/>
    </font>
    <font>
      <sz val="11"/>
      <name val="Calibri"/>
      <family val="2"/>
      <scheme val="minor"/>
    </font>
    <font>
      <b/>
      <i/>
      <sz val="12"/>
      <name val="Segoe UI Light"/>
      <family val="2"/>
    </font>
    <font>
      <sz val="11"/>
      <name val="Segoe UI Light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7711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293D1"/>
        <bgColor indexed="64"/>
      </patternFill>
    </fill>
    <fill>
      <patternFill patternType="solid">
        <fgColor rgb="FFADD152"/>
        <bgColor indexed="64"/>
      </patternFill>
    </fill>
  </fills>
  <borders count="32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43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2" borderId="0" xfId="0" applyFont="1" applyFill="1"/>
    <xf numFmtId="0" fontId="0" fillId="2" borderId="0" xfId="0" applyFill="1"/>
    <xf numFmtId="0" fontId="4" fillId="2" borderId="0" xfId="0" applyFont="1" applyFill="1"/>
    <xf numFmtId="2" fontId="4" fillId="3" borderId="0" xfId="0" applyNumberFormat="1" applyFont="1" applyFill="1"/>
    <xf numFmtId="0" fontId="13" fillId="4" borderId="0" xfId="0" applyFont="1" applyFill="1"/>
    <xf numFmtId="0" fontId="3" fillId="4" borderId="0" xfId="0" applyFont="1" applyFill="1"/>
    <xf numFmtId="0" fontId="4" fillId="4" borderId="0" xfId="0" applyFont="1" applyFill="1"/>
    <xf numFmtId="0" fontId="12" fillId="4" borderId="0" xfId="0" applyFont="1" applyFill="1"/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4" borderId="0" xfId="0" applyFont="1" applyFill="1" quotePrefix="1"/>
    <xf numFmtId="0" fontId="6" fillId="4" borderId="0" xfId="0" applyFont="1" applyFill="1" applyAlignment="1">
      <alignment vertical="center"/>
    </xf>
    <xf numFmtId="0" fontId="0" fillId="4" borderId="0" xfId="0" applyFill="1"/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16" fillId="4" borderId="0" xfId="0" applyFont="1" applyFill="1" applyAlignment="1">
      <alignment vertical="center"/>
    </xf>
    <xf numFmtId="0" fontId="5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vertical="center"/>
    </xf>
    <xf numFmtId="0" fontId="6" fillId="4" borderId="8" xfId="0" applyFont="1" applyFill="1" applyBorder="1" applyAlignment="1">
      <alignment horizontal="center" vertical="center"/>
    </xf>
    <xf numFmtId="0" fontId="8" fillId="4" borderId="0" xfId="0" applyFont="1" applyFill="1" applyAlignment="1">
      <alignment vertical="center"/>
    </xf>
    <xf numFmtId="0" fontId="8" fillId="4" borderId="0" xfId="0" applyFont="1" applyFill="1" applyBorder="1" applyAlignment="1">
      <alignment vertical="center"/>
    </xf>
    <xf numFmtId="0" fontId="5" fillId="4" borderId="0" xfId="0" applyFont="1" applyFill="1"/>
    <xf numFmtId="0" fontId="18" fillId="4" borderId="0" xfId="0" applyFont="1" applyFill="1"/>
    <xf numFmtId="0" fontId="19" fillId="4" borderId="0" xfId="0" applyFont="1" applyFill="1"/>
    <xf numFmtId="0" fontId="20" fillId="4" borderId="0" xfId="0" applyFont="1" applyFill="1"/>
    <xf numFmtId="0" fontId="17" fillId="4" borderId="0" xfId="0" applyFont="1" applyFill="1"/>
    <xf numFmtId="0" fontId="3" fillId="4" borderId="0" xfId="0" applyFont="1" applyFill="1" applyAlignment="1">
      <alignment vertical="center"/>
    </xf>
    <xf numFmtId="0" fontId="5" fillId="0" borderId="9" xfId="0" applyNumberFormat="1" applyFont="1" applyFill="1" applyBorder="1" applyAlignment="1" applyProtection="1">
      <alignment vertical="center"/>
      <protection locked="0"/>
    </xf>
    <xf numFmtId="0" fontId="5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NumberFormat="1" applyFont="1" applyFill="1" applyBorder="1" applyAlignment="1" applyProtection="1">
      <alignment vertical="center"/>
      <protection locked="0"/>
    </xf>
    <xf numFmtId="49" fontId="3" fillId="0" borderId="7" xfId="0" applyNumberFormat="1" applyFont="1" applyFill="1" applyBorder="1" applyAlignment="1" applyProtection="1">
      <alignment vertical="center"/>
      <protection locked="0"/>
    </xf>
    <xf numFmtId="49" fontId="3" fillId="0" borderId="12" xfId="0" applyNumberFormat="1" applyFont="1" applyFill="1" applyBorder="1" applyAlignment="1" applyProtection="1">
      <alignment vertical="center"/>
      <protection locked="0"/>
    </xf>
    <xf numFmtId="0" fontId="5" fillId="2" borderId="13" xfId="0" applyNumberFormat="1" applyFont="1" applyFill="1" applyBorder="1" applyAlignment="1" applyProtection="1">
      <alignment vertical="center"/>
      <protection locked="0"/>
    </xf>
    <xf numFmtId="0" fontId="5" fillId="2" borderId="14" xfId="0" applyNumberFormat="1" applyFont="1" applyFill="1" applyBorder="1" applyAlignment="1" applyProtection="1">
      <alignment vertical="center"/>
      <protection locked="0"/>
    </xf>
    <xf numFmtId="0" fontId="5" fillId="2" borderId="15" xfId="0" applyNumberFormat="1" applyFont="1" applyFill="1" applyBorder="1" applyAlignment="1" applyProtection="1">
      <alignment vertical="center"/>
      <protection locked="0"/>
    </xf>
    <xf numFmtId="49" fontId="3" fillId="2" borderId="16" xfId="0" applyNumberFormat="1" applyFont="1" applyFill="1" applyBorder="1" applyAlignment="1" applyProtection="1">
      <alignment vertical="center"/>
      <protection locked="0"/>
    </xf>
    <xf numFmtId="49" fontId="3" fillId="2" borderId="17" xfId="0" applyNumberFormat="1" applyFont="1" applyFill="1" applyBorder="1" applyAlignment="1" applyProtection="1">
      <alignment vertical="center"/>
      <protection locked="0"/>
    </xf>
    <xf numFmtId="49" fontId="3" fillId="0" borderId="16" xfId="0" applyNumberFormat="1" applyFont="1" applyFill="1" applyBorder="1" applyAlignment="1" applyProtection="1">
      <alignment vertical="center"/>
      <protection locked="0"/>
    </xf>
    <xf numFmtId="49" fontId="3" fillId="0" borderId="17" xfId="0" applyNumberFormat="1" applyFont="1" applyFill="1" applyBorder="1" applyAlignment="1" applyProtection="1">
      <alignment vertical="center"/>
      <protection locked="0"/>
    </xf>
    <xf numFmtId="0" fontId="5" fillId="2" borderId="18" xfId="0" applyNumberFormat="1" applyFont="1" applyFill="1" applyBorder="1" applyAlignment="1" applyProtection="1">
      <alignment vertical="center"/>
      <protection locked="0"/>
    </xf>
    <xf numFmtId="0" fontId="5" fillId="2" borderId="19" xfId="0" applyNumberFormat="1" applyFont="1" applyFill="1" applyBorder="1" applyAlignment="1" applyProtection="1">
      <alignment vertical="center"/>
      <protection locked="0"/>
    </xf>
    <xf numFmtId="0" fontId="5" fillId="2" borderId="20" xfId="0" applyNumberFormat="1" applyFont="1" applyFill="1" applyBorder="1" applyAlignment="1" applyProtection="1">
      <alignment vertical="center"/>
      <protection locked="0"/>
    </xf>
    <xf numFmtId="49" fontId="3" fillId="2" borderId="21" xfId="0" applyNumberFormat="1" applyFont="1" applyFill="1" applyBorder="1" applyAlignment="1" applyProtection="1">
      <alignment vertical="center"/>
      <protection locked="0"/>
    </xf>
    <xf numFmtId="49" fontId="3" fillId="2" borderId="22" xfId="0" applyNumberFormat="1" applyFont="1" applyFill="1" applyBorder="1" applyAlignment="1" applyProtection="1">
      <alignment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vertical="center"/>
      <protection locked="0"/>
    </xf>
    <xf numFmtId="0" fontId="5" fillId="0" borderId="23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2" borderId="24" xfId="0" applyFont="1" applyFill="1" applyBorder="1" applyAlignment="1" applyProtection="1">
      <alignment vertical="center"/>
      <protection locked="0"/>
    </xf>
    <xf numFmtId="0" fontId="5" fillId="2" borderId="25" xfId="0" applyFont="1" applyFill="1" applyBorder="1" applyAlignment="1" applyProtection="1">
      <alignment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vertical="center"/>
      <protection locked="0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vertical="center"/>
      <protection locked="0"/>
    </xf>
    <xf numFmtId="0" fontId="5" fillId="2" borderId="26" xfId="0" applyFont="1" applyFill="1" applyBorder="1" applyAlignment="1" applyProtection="1">
      <alignment vertical="center"/>
      <protection locked="0"/>
    </xf>
    <xf numFmtId="0" fontId="5" fillId="2" borderId="27" xfId="0" applyFont="1" applyFill="1" applyBorder="1" applyAlignment="1" applyProtection="1">
      <alignment vertical="center"/>
      <protection locked="0"/>
    </xf>
    <xf numFmtId="0" fontId="5" fillId="4" borderId="0" xfId="0" applyFont="1" applyFill="1" applyAlignment="1" applyProtection="1">
      <alignment horizontal="center" vertical="center"/>
      <protection/>
    </xf>
    <xf numFmtId="0" fontId="5" fillId="4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6" fillId="4" borderId="16" xfId="0" applyFont="1" applyFill="1" applyBorder="1" applyAlignment="1" applyProtection="1">
      <alignment horizontal="center" vertical="center"/>
      <protection/>
    </xf>
    <xf numFmtId="0" fontId="6" fillId="4" borderId="0" xfId="0" applyFont="1" applyFill="1" applyAlignment="1" applyProtection="1">
      <alignment horizontal="center" vertical="center"/>
      <protection/>
    </xf>
    <xf numFmtId="0" fontId="6" fillId="4" borderId="0" xfId="0" applyFont="1" applyFill="1" applyAlignment="1" applyProtection="1">
      <alignment vertical="center"/>
      <protection/>
    </xf>
    <xf numFmtId="0" fontId="16" fillId="4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4" borderId="0" xfId="0" applyFill="1" applyBorder="1" applyProtection="1">
      <protection/>
    </xf>
    <xf numFmtId="0" fontId="8" fillId="5" borderId="16" xfId="0" applyFont="1" applyFill="1" applyBorder="1" applyAlignment="1" applyProtection="1">
      <alignment horizontal="center" vertical="center"/>
      <protection/>
    </xf>
    <xf numFmtId="0" fontId="8" fillId="5" borderId="9" xfId="0" applyFont="1" applyFill="1" applyBorder="1" applyAlignment="1" applyProtection="1">
      <alignment horizontal="center" vertical="center"/>
      <protection/>
    </xf>
    <xf numFmtId="0" fontId="8" fillId="5" borderId="28" xfId="0" applyFont="1" applyFill="1" applyBorder="1" applyAlignment="1" applyProtection="1">
      <alignment horizontal="center" vertical="center"/>
      <protection/>
    </xf>
    <xf numFmtId="0" fontId="8" fillId="5" borderId="17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0" fillId="4" borderId="0" xfId="0" applyFill="1" applyProtection="1">
      <protection/>
    </xf>
    <xf numFmtId="0" fontId="11" fillId="4" borderId="0" xfId="0" applyFont="1" applyFill="1" applyProtection="1">
      <protection/>
    </xf>
    <xf numFmtId="0" fontId="0" fillId="0" borderId="0" xfId="0" applyProtection="1">
      <protection/>
    </xf>
    <xf numFmtId="0" fontId="5" fillId="0" borderId="29" xfId="0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164" fontId="8" fillId="4" borderId="0" xfId="0" applyNumberFormat="1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2" borderId="4" xfId="0" applyFont="1" applyFill="1" applyBorder="1" applyAlignment="1" applyProtection="1">
      <alignment horizontal="center" vertical="center"/>
      <protection/>
    </xf>
    <xf numFmtId="49" fontId="3" fillId="2" borderId="16" xfId="0" applyNumberFormat="1" applyFont="1" applyFill="1" applyBorder="1" applyAlignment="1" applyProtection="1">
      <alignment vertical="center"/>
      <protection/>
    </xf>
    <xf numFmtId="0" fontId="3" fillId="2" borderId="17" xfId="0" applyNumberFormat="1" applyFont="1" applyFill="1" applyBorder="1" applyAlignment="1" applyProtection="1">
      <alignment vertical="center"/>
      <protection/>
    </xf>
    <xf numFmtId="0" fontId="5" fillId="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3" xfId="0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vertical="center"/>
      <protection/>
    </xf>
    <xf numFmtId="0" fontId="0" fillId="4" borderId="0" xfId="0" applyFill="1" applyAlignment="1" applyProtection="1">
      <alignment vertical="center"/>
      <protection/>
    </xf>
    <xf numFmtId="0" fontId="3" fillId="2" borderId="16" xfId="0" applyNumberFormat="1" applyFont="1" applyFill="1" applyBorder="1" applyAlignment="1" applyProtection="1">
      <alignment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5" fillId="2" borderId="5" xfId="0" applyFont="1" applyFill="1" applyBorder="1" applyAlignment="1" applyProtection="1">
      <alignment horizontal="center" vertical="center"/>
      <protection/>
    </xf>
    <xf numFmtId="0" fontId="3" fillId="2" borderId="21" xfId="0" applyNumberFormat="1" applyFont="1" applyFill="1" applyBorder="1" applyAlignment="1" applyProtection="1">
      <alignment vertical="center"/>
      <protection/>
    </xf>
    <xf numFmtId="0" fontId="3" fillId="2" borderId="22" xfId="0" applyNumberFormat="1" applyFont="1" applyFill="1" applyBorder="1" applyAlignment="1" applyProtection="1">
      <alignment vertical="center"/>
      <protection/>
    </xf>
    <xf numFmtId="0" fontId="5" fillId="4" borderId="0" xfId="0" applyFont="1" applyFill="1" applyBorder="1" applyAlignment="1" applyProtection="1">
      <alignment horizontal="center" vertical="center"/>
      <protection/>
    </xf>
    <xf numFmtId="164" fontId="8" fillId="4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15" fillId="4" borderId="0" xfId="20" applyFont="1" applyFill="1" applyAlignment="1">
      <alignment horizontal="left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5" borderId="6" xfId="0" applyFont="1" applyFill="1" applyBorder="1" applyAlignment="1" applyProtection="1">
      <alignment horizontal="center" vertical="center"/>
      <protection/>
    </xf>
    <xf numFmtId="0" fontId="7" fillId="5" borderId="1" xfId="0" applyFont="1" applyFill="1" applyBorder="1" applyAlignment="1" applyProtection="1">
      <alignment horizontal="center" vertical="center"/>
      <protection/>
    </xf>
    <xf numFmtId="0" fontId="7" fillId="5" borderId="2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2" borderId="7" xfId="0" applyFont="1" applyFill="1" applyBorder="1" applyAlignment="1" applyProtection="1">
      <alignment horizontal="center" vertical="center"/>
      <protection/>
    </xf>
    <xf numFmtId="0" fontId="6" fillId="2" borderId="30" xfId="0" applyFont="1" applyFill="1" applyBorder="1" applyAlignment="1" applyProtection="1">
      <alignment horizontal="center" vertical="center"/>
      <protection/>
    </xf>
    <xf numFmtId="0" fontId="6" fillId="2" borderId="31" xfId="0" applyFont="1" applyFill="1" applyBorder="1" applyAlignment="1" applyProtection="1">
      <alignment horizontal="center" vertical="center"/>
      <protection/>
    </xf>
    <xf numFmtId="0" fontId="6" fillId="2" borderId="12" xfId="0" applyFont="1" applyFill="1" applyBorder="1" applyAlignment="1" applyProtection="1">
      <alignment horizontal="center" vertical="center"/>
      <protection/>
    </xf>
    <xf numFmtId="0" fontId="21" fillId="3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 applyProtection="1">
      <alignment vertical="center"/>
      <protection locked="0"/>
    </xf>
    <xf numFmtId="0" fontId="5" fillId="0" borderId="14" xfId="0" applyNumberFormat="1" applyFont="1" applyFill="1" applyBorder="1" applyAlignment="1" applyProtection="1">
      <alignment vertical="center"/>
      <protection locked="0"/>
    </xf>
    <xf numFmtId="0" fontId="5" fillId="0" borderId="15" xfId="0" applyNumberFormat="1" applyFont="1" applyFill="1" applyBorder="1" applyAlignment="1" applyProtection="1">
      <alignment vertical="center"/>
      <protection locked="0"/>
    </xf>
    <xf numFmtId="0" fontId="22" fillId="4" borderId="0" xfId="0" applyFont="1" applyFill="1" applyBorder="1" applyAlignment="1">
      <alignment vertical="center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vertical="center"/>
      <protection/>
    </xf>
    <xf numFmtId="0" fontId="24" fillId="4" borderId="0" xfId="0" applyFont="1" applyFill="1" applyProtection="1">
      <protection/>
    </xf>
    <xf numFmtId="0" fontId="22" fillId="4" borderId="0" xfId="0" applyFont="1" applyFill="1" applyBorder="1" applyAlignment="1" applyProtection="1">
      <alignment vertical="center"/>
      <protection/>
    </xf>
    <xf numFmtId="0" fontId="8" fillId="4" borderId="0" xfId="0" applyFont="1" applyFill="1" applyAlignment="1" applyProtection="1">
      <alignment vertical="center"/>
      <protection/>
    </xf>
    <xf numFmtId="0" fontId="24" fillId="4" borderId="0" xfId="0" applyFont="1" applyFill="1"/>
    <xf numFmtId="0" fontId="24" fillId="4" borderId="0" xfId="0" applyFont="1" applyFill="1" applyBorder="1"/>
    <xf numFmtId="0" fontId="23" fillId="4" borderId="0" xfId="0" applyFont="1" applyFill="1" applyBorder="1" applyAlignment="1">
      <alignment horizontal="center"/>
    </xf>
    <xf numFmtId="0" fontId="26" fillId="4" borderId="0" xfId="0" applyFont="1" applyFill="1" applyBorder="1"/>
    <xf numFmtId="0" fontId="26" fillId="4" borderId="0" xfId="0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Segoe UI Light"/>
                <a:ea typeface="Segoe UI Light"/>
                <a:cs typeface="Segoe UI Light"/>
              </a:rPr>
              <a:t>Deine talkREAL-</a:t>
            </a:r>
            <a:r>
              <a:rPr lang="en-US" cap="none" u="none" baseline="0">
                <a:latin typeface="Segoe UI Light"/>
                <a:ea typeface="Segoe UI Light"/>
                <a:cs typeface="Segoe UI Light"/>
              </a:rPr>
              <a:t>Punkte</a:t>
            </a:r>
          </a:p>
        </c:rich>
      </c:tx>
      <c:layout/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Auswertung_Woche!$AJ$4</c:f>
              <c:strCache>
                <c:ptCount val="1"/>
                <c:pt idx="0">
                  <c:v>Erwartet</c:v>
                </c:pt>
              </c:strCache>
            </c:strRef>
          </c:tx>
          <c:spPr>
            <a:solidFill>
              <a:srgbClr val="ADD15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Auswertung_Woche!$AH$5:$AH$30</c:f>
              <c:strCache/>
            </c:strRef>
          </c:cat>
          <c:val>
            <c:numRef>
              <c:f>Auswertung_Woche!$AJ$5:$AJ$30</c:f>
              <c:numCache/>
            </c:numRef>
          </c:val>
          <c:shape val="box"/>
        </c:ser>
        <c:ser>
          <c:idx val="1"/>
          <c:order val="1"/>
          <c:tx>
            <c:strRef>
              <c:f>Auswertung_Woche!$AI$4</c:f>
              <c:strCache>
                <c:ptCount val="1"/>
                <c:pt idx="0">
                  <c:v>Effektiv</c:v>
                </c:pt>
              </c:strCache>
            </c:strRef>
          </c:tx>
          <c:spPr>
            <a:solidFill>
              <a:srgbClr val="5293D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Auswertung_Woche!$AH$5:$AH$30</c:f>
              <c:strCache/>
            </c:strRef>
          </c:cat>
          <c:val>
            <c:numRef>
              <c:f>Auswertung_Woche!$AI$5:$AI$30</c:f>
              <c:numCache/>
            </c:numRef>
          </c:val>
          <c:shape val="box"/>
        </c:ser>
        <c:gapWidth val="75"/>
        <c:shape val="box"/>
        <c:axId val="34102359"/>
        <c:axId val="38485776"/>
      </c:bar3DChart>
      <c:catAx>
        <c:axId val="341023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u="none" baseline="0">
                <a:latin typeface="Segoe UI Light"/>
                <a:ea typeface="Segoe UI Light"/>
                <a:cs typeface="Segoe UI Light"/>
              </a:defRPr>
            </a:pPr>
          </a:p>
        </c:txPr>
        <c:crossAx val="38485776"/>
        <c:crosses val="autoZero"/>
        <c:auto val="1"/>
        <c:lblOffset val="100"/>
        <c:noMultiLvlLbl val="0"/>
      </c:catAx>
      <c:valAx>
        <c:axId val="38485776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u="none" baseline="0">
                <a:latin typeface="Segoe UI Light"/>
                <a:ea typeface="Segoe UI Light"/>
                <a:cs typeface="Segoe UI Light"/>
              </a:defRPr>
            </a:pPr>
          </a:p>
        </c:txPr>
        <c:crossAx val="34102359"/>
        <c:crosses val="autoZero"/>
        <c:crossBetween val="between"/>
        <c:dispUnits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u="none" baseline="0">
              <a:latin typeface="Segoe UI Light"/>
              <a:ea typeface="Segoe UI Light"/>
              <a:cs typeface="Segoe UI Light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zero"/>
    <c:showDLblsOverMax val="0"/>
  </c:chart>
  <c:lang xmlns:c="http://schemas.openxmlformats.org/drawingml/2006/chart" val="en-US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feeds.feedburner.com/talkreal/feed" TargetMode="External" /><Relationship Id="rId4" Type="http://schemas.openxmlformats.org/officeDocument/2006/relationships/hyperlink" Target="http://feeds.feedburner.com/talkreal/feed" TargetMode="External" /><Relationship Id="rId5" Type="http://schemas.openxmlformats.org/officeDocument/2006/relationships/image" Target="../media/image3.png" /><Relationship Id="rId6" Type="http://schemas.openxmlformats.org/officeDocument/2006/relationships/hyperlink" Target="http://www.talkreal.org/" TargetMode="External" /><Relationship Id="rId7" Type="http://schemas.openxmlformats.org/officeDocument/2006/relationships/hyperlink" Target="http://www.talkreal.org/" TargetMode="External" /><Relationship Id="rId8" Type="http://schemas.openxmlformats.org/officeDocument/2006/relationships/image" Target="../media/image4.png" /><Relationship Id="rId9" Type="http://schemas.openxmlformats.org/officeDocument/2006/relationships/hyperlink" Target="https://www.facebook.com/talkREAL.org" TargetMode="External" /><Relationship Id="rId10" Type="http://schemas.openxmlformats.org/officeDocument/2006/relationships/hyperlink" Target="https://www.facebook.com/talkREAL.org" TargetMode="External" /><Relationship Id="rId11" Type="http://schemas.openxmlformats.org/officeDocument/2006/relationships/image" Target="../media/image5.png" /><Relationship Id="rId12" Type="http://schemas.openxmlformats.org/officeDocument/2006/relationships/hyperlink" Target="http://www.twitter.com/talkREAL_org" TargetMode="External" /><Relationship Id="rId13" Type="http://schemas.openxmlformats.org/officeDocument/2006/relationships/hyperlink" Target="http://www.twitter.com/talkREAL_org" TargetMode="External" /><Relationship Id="rId14" Type="http://schemas.openxmlformats.org/officeDocument/2006/relationships/image" Target="../media/image6.png" /><Relationship Id="rId15" Type="http://schemas.openxmlformats.org/officeDocument/2006/relationships/hyperlink" Target="https://plus.google.com/102271129210727169049" TargetMode="External" /><Relationship Id="rId16" Type="http://schemas.openxmlformats.org/officeDocument/2006/relationships/hyperlink" Target="https://plus.google.com/102271129210727169049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228600</xdr:colOff>
      <xdr:row>0</xdr:row>
      <xdr:rowOff>114300</xdr:rowOff>
    </xdr:from>
    <xdr:to>
      <xdr:col>13</xdr:col>
      <xdr:colOff>723900</xdr:colOff>
      <xdr:row>3</xdr:row>
      <xdr:rowOff>85725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114300"/>
          <a:ext cx="2019300" cy="6762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16</xdr:row>
      <xdr:rowOff>38100</xdr:rowOff>
    </xdr:from>
    <xdr:to>
      <xdr:col>14</xdr:col>
      <xdr:colOff>152400</xdr:colOff>
      <xdr:row>38</xdr:row>
      <xdr:rowOff>95250</xdr:rowOff>
    </xdr:to>
    <xdr:graphicFrame macro="">
      <xdr:nvGraphicFramePr>
        <xdr:cNvPr id="2" name="Diagramm 1"/>
        <xdr:cNvGraphicFramePr/>
      </xdr:nvGraphicFramePr>
      <xdr:xfrm>
        <a:off x="485775" y="3676650"/>
        <a:ext cx="1039177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4</xdr:row>
      <xdr:rowOff>0</xdr:rowOff>
    </xdr:from>
    <xdr:to>
      <xdr:col>3</xdr:col>
      <xdr:colOff>19050</xdr:colOff>
      <xdr:row>11</xdr:row>
      <xdr:rowOff>57150</xdr:rowOff>
    </xdr:to>
    <xdr:pic>
      <xdr:nvPicPr>
        <xdr:cNvPr id="8" name="Picture 2" descr="C:\02_corpREAL\talkREAL\Marketing\Graphics &amp; Media\Eigene Grafiken\New Logo_Shot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3900" y="1562100"/>
          <a:ext cx="1581150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238125</xdr:colOff>
      <xdr:row>22</xdr:row>
      <xdr:rowOff>161925</xdr:rowOff>
    </xdr:from>
    <xdr:to>
      <xdr:col>9</xdr:col>
      <xdr:colOff>285750</xdr:colOff>
      <xdr:row>26</xdr:row>
      <xdr:rowOff>142875</xdr:rowOff>
    </xdr:to>
    <xdr:pic>
      <xdr:nvPicPr>
        <xdr:cNvPr id="10" name="Picture 13" descr="C:\02_corpREAL\talkREAL\Marketing\Graphics &amp; Media\Icons\Free\Bubbles by DoubleJDesign\64px\social_balloon-15.png">
          <a:hlinkClick r:id="rId4"/>
        </xdr:cNvPr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43600" y="5572125"/>
          <a:ext cx="8096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238125</xdr:colOff>
      <xdr:row>17</xdr:row>
      <xdr:rowOff>133350</xdr:rowOff>
    </xdr:from>
    <xdr:to>
      <xdr:col>9</xdr:col>
      <xdr:colOff>285750</xdr:colOff>
      <xdr:row>21</xdr:row>
      <xdr:rowOff>104775</xdr:rowOff>
    </xdr:to>
    <xdr:pic>
      <xdr:nvPicPr>
        <xdr:cNvPr id="13" name="Picture 9" descr="C:\02_corpREAL\talkREAL\Marketing\Graphics &amp; Media\Icons\Free\Bubbles by DoubleJDesign\64px\social_balloon-55.png">
          <a:hlinkClick r:id="rId7"/>
        </xdr:cNvPr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43600" y="4495800"/>
          <a:ext cx="8096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171450</xdr:colOff>
      <xdr:row>2</xdr:row>
      <xdr:rowOff>276225</xdr:rowOff>
    </xdr:from>
    <xdr:to>
      <xdr:col>9</xdr:col>
      <xdr:colOff>219075</xdr:colOff>
      <xdr:row>5</xdr:row>
      <xdr:rowOff>180975</xdr:rowOff>
    </xdr:to>
    <xdr:pic>
      <xdr:nvPicPr>
        <xdr:cNvPr id="18" name="Picture 12" descr="C:\02_corpREAL\talkREAL\Marketing\Graphics &amp; Media\Icons\Free\Bubbles by DoubleJDesign\64px\social_balloon-14.png">
          <a:hlinkClick r:id="rId10"/>
        </xdr:cNvPr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76925" y="1152525"/>
          <a:ext cx="8096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200025</xdr:colOff>
      <xdr:row>7</xdr:row>
      <xdr:rowOff>142875</xdr:rowOff>
    </xdr:from>
    <xdr:to>
      <xdr:col>9</xdr:col>
      <xdr:colOff>247650</xdr:colOff>
      <xdr:row>11</xdr:row>
      <xdr:rowOff>76200</xdr:rowOff>
    </xdr:to>
    <xdr:pic>
      <xdr:nvPicPr>
        <xdr:cNvPr id="19" name="Picture 11" descr="C:\02_corpREAL\talkREAL\Marketing\Graphics &amp; Media\Icons\Free\Bubbles by DoubleJDesign\64px\social_balloon-05.png">
          <a:hlinkClick r:id="rId13"/>
        </xdr:cNvPr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05500" y="2362200"/>
          <a:ext cx="8096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209550</xdr:colOff>
      <xdr:row>12</xdr:row>
      <xdr:rowOff>85725</xdr:rowOff>
    </xdr:from>
    <xdr:to>
      <xdr:col>9</xdr:col>
      <xdr:colOff>257175</xdr:colOff>
      <xdr:row>16</xdr:row>
      <xdr:rowOff>57150</xdr:rowOff>
    </xdr:to>
    <xdr:pic>
      <xdr:nvPicPr>
        <xdr:cNvPr id="23" name="Picture 10" descr="C:\02_corpREAL\talkREAL\Marketing\Graphics &amp; Media\Icons\Free\Bubbles by DoubleJDesign\64px\social_balloon_google+white.png">
          <a:hlinkClick r:id="rId16"/>
        </xdr:cNvPr>
        <xdr:cNvPicPr preferRelativeResize="1">
          <a:picLocks noChangeAspect="1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15025" y="3400425"/>
          <a:ext cx="8096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lkreal.org/2013/02/10/talkreal-live-experiment-woche-01-die-aufwarmrunde/" TargetMode="External" /><Relationship Id="rId2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0"/>
  <sheetViews>
    <sheetView tabSelected="1" zoomScale="110" zoomScaleNormal="110" workbookViewId="0" topLeftCell="A1">
      <selection activeCell="F43" sqref="F43"/>
    </sheetView>
  </sheetViews>
  <sheetFormatPr defaultColWidth="11.421875" defaultRowHeight="15"/>
  <cols>
    <col min="1" max="16384" width="11.421875" style="16" customWidth="1"/>
  </cols>
  <sheetData>
    <row r="2" ht="25.5">
      <c r="A2" s="15" t="s">
        <v>54</v>
      </c>
    </row>
    <row r="4" ht="16.5">
      <c r="A4" s="16" t="s">
        <v>60</v>
      </c>
    </row>
    <row r="5" ht="15">
      <c r="A5" s="16" t="s">
        <v>58</v>
      </c>
    </row>
    <row r="7" ht="15">
      <c r="A7" s="16" t="s">
        <v>150</v>
      </c>
    </row>
    <row r="8" ht="15">
      <c r="A8" s="16" t="s">
        <v>59</v>
      </c>
    </row>
    <row r="10" ht="20.25">
      <c r="A10" s="18" t="s">
        <v>61</v>
      </c>
    </row>
    <row r="12" ht="15">
      <c r="A12" s="16" t="s">
        <v>62</v>
      </c>
    </row>
    <row r="13" ht="15">
      <c r="A13" s="16" t="s">
        <v>68</v>
      </c>
    </row>
    <row r="14" ht="15">
      <c r="A14" s="16" t="s">
        <v>69</v>
      </c>
    </row>
    <row r="16" ht="15">
      <c r="A16" s="16" t="s">
        <v>70</v>
      </c>
    </row>
    <row r="17" ht="15">
      <c r="A17" s="16" t="s">
        <v>63</v>
      </c>
    </row>
    <row r="18" ht="15">
      <c r="A18" s="16" t="s">
        <v>71</v>
      </c>
    </row>
    <row r="20" ht="15">
      <c r="A20" s="21" t="s">
        <v>72</v>
      </c>
    </row>
    <row r="21" ht="15">
      <c r="A21" s="21" t="s">
        <v>64</v>
      </c>
    </row>
    <row r="23" spans="1:8" ht="15">
      <c r="A23" s="109" t="s">
        <v>73</v>
      </c>
      <c r="B23" s="109"/>
      <c r="C23" s="109"/>
      <c r="D23" s="109"/>
      <c r="E23" s="109"/>
      <c r="F23" s="109"/>
      <c r="G23" s="109"/>
      <c r="H23" s="109"/>
    </row>
    <row r="25" ht="15">
      <c r="A25" s="16" t="s">
        <v>74</v>
      </c>
    </row>
    <row r="26" ht="15">
      <c r="A26" s="16" t="s">
        <v>65</v>
      </c>
    </row>
    <row r="27" ht="15">
      <c r="A27" s="16" t="s">
        <v>66</v>
      </c>
    </row>
    <row r="29" ht="15">
      <c r="A29" s="37" t="s">
        <v>67</v>
      </c>
    </row>
    <row r="30" ht="15">
      <c r="A30" s="37"/>
    </row>
  </sheetData>
  <sheetProtection password="C51D" sheet="1" objects="1" scenarios="1" selectLockedCells="1"/>
  <mergeCells count="1">
    <mergeCell ref="A23:H23"/>
  </mergeCells>
  <hyperlinks>
    <hyperlink ref="A23" r:id="rId1" display="Mehr zu den Unterschieden und warum Aktiv - Passiv zu Beginn schlägt kannst du hier nachlesen."/>
  </hyperlinks>
  <printOptions/>
  <pageMargins left="0.7" right="0.7" top="0.787401575" bottom="0.7874015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152"/>
  </sheetPr>
  <dimension ref="A1:AC181"/>
  <sheetViews>
    <sheetView workbookViewId="0" topLeftCell="A1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1.421875" defaultRowHeight="15"/>
  <cols>
    <col min="1" max="1" width="13.7109375" style="4" customWidth="1"/>
    <col min="2" max="8" width="13.7109375" style="1" customWidth="1"/>
    <col min="9" max="10" width="20.7109375" style="1" customWidth="1"/>
    <col min="11" max="24" width="11.421875" style="25" customWidth="1"/>
    <col min="25" max="28" width="11.421875" style="31" customWidth="1"/>
    <col min="29" max="29" width="11.421875" style="25" customWidth="1"/>
    <col min="30" max="16384" width="11.421875" style="1" customWidth="1"/>
  </cols>
  <sheetData>
    <row r="1" spans="1:10" ht="34.5" customHeight="1" thickBot="1">
      <c r="A1" s="29"/>
      <c r="B1" s="112" t="s">
        <v>34</v>
      </c>
      <c r="C1" s="112"/>
      <c r="D1" s="112"/>
      <c r="E1" s="112"/>
      <c r="F1" s="112"/>
      <c r="G1" s="112"/>
      <c r="H1" s="113"/>
      <c r="I1" s="110" t="s">
        <v>31</v>
      </c>
      <c r="J1" s="111"/>
    </row>
    <row r="2" spans="1:29" s="2" customFormat="1" ht="26.25" customHeight="1" thickBot="1">
      <c r="A2" s="30"/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7" t="s">
        <v>6</v>
      </c>
      <c r="I2" s="19" t="s">
        <v>56</v>
      </c>
      <c r="J2" s="20" t="s">
        <v>55</v>
      </c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6"/>
      <c r="Z2" s="26" t="s">
        <v>36</v>
      </c>
      <c r="AA2" s="26"/>
      <c r="AB2" s="26"/>
      <c r="AC2" s="22"/>
    </row>
    <row r="3" spans="1:29" s="3" customFormat="1" ht="20.1" customHeight="1">
      <c r="A3" s="8" t="s">
        <v>7</v>
      </c>
      <c r="B3" s="39"/>
      <c r="C3" s="40"/>
      <c r="D3" s="40"/>
      <c r="E3" s="40"/>
      <c r="F3" s="40"/>
      <c r="G3" s="40"/>
      <c r="H3" s="41"/>
      <c r="I3" s="42"/>
      <c r="J3" s="43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31"/>
      <c r="Z3" s="31">
        <f>SUM(B3:H3)</f>
        <v>0</v>
      </c>
      <c r="AA3" s="31"/>
      <c r="AB3" s="31"/>
      <c r="AC3" s="25"/>
    </row>
    <row r="4" spans="1:29" s="5" customFormat="1" ht="20.1" customHeight="1">
      <c r="A4" s="9" t="s">
        <v>8</v>
      </c>
      <c r="B4" s="44"/>
      <c r="C4" s="45"/>
      <c r="D4" s="45"/>
      <c r="E4" s="45"/>
      <c r="F4" s="45"/>
      <c r="G4" s="45"/>
      <c r="H4" s="46"/>
      <c r="I4" s="47"/>
      <c r="J4" s="48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32"/>
      <c r="Z4" s="31">
        <f aca="true" t="shared" si="0" ref="Z4:Z28">SUM(B4:H4)</f>
        <v>0</v>
      </c>
      <c r="AA4" s="32"/>
      <c r="AB4" s="32"/>
      <c r="AC4" s="27"/>
    </row>
    <row r="5" spans="1:29" s="5" customFormat="1" ht="20.1" customHeight="1">
      <c r="A5" s="8" t="s">
        <v>9</v>
      </c>
      <c r="B5" s="39"/>
      <c r="C5" s="40"/>
      <c r="D5" s="40"/>
      <c r="E5" s="40"/>
      <c r="F5" s="40"/>
      <c r="G5" s="40"/>
      <c r="H5" s="41"/>
      <c r="I5" s="49"/>
      <c r="J5" s="50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32"/>
      <c r="Z5" s="31">
        <f t="shared" si="0"/>
        <v>0</v>
      </c>
      <c r="AA5" s="32"/>
      <c r="AB5" s="32"/>
      <c r="AC5" s="27"/>
    </row>
    <row r="6" spans="1:29" s="5" customFormat="1" ht="20.1" customHeight="1">
      <c r="A6" s="9" t="s">
        <v>10</v>
      </c>
      <c r="B6" s="44"/>
      <c r="C6" s="45"/>
      <c r="D6" s="45"/>
      <c r="E6" s="45"/>
      <c r="F6" s="45"/>
      <c r="G6" s="45"/>
      <c r="H6" s="46"/>
      <c r="I6" s="47"/>
      <c r="J6" s="48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32"/>
      <c r="Z6" s="31">
        <f t="shared" si="0"/>
        <v>0</v>
      </c>
      <c r="AA6" s="32"/>
      <c r="AB6" s="32"/>
      <c r="AC6" s="27"/>
    </row>
    <row r="7" spans="1:29" s="5" customFormat="1" ht="20.1" customHeight="1">
      <c r="A7" s="8" t="s">
        <v>11</v>
      </c>
      <c r="B7" s="39"/>
      <c r="C7" s="40"/>
      <c r="D7" s="40"/>
      <c r="E7" s="40"/>
      <c r="F7" s="40"/>
      <c r="G7" s="40"/>
      <c r="H7" s="41"/>
      <c r="I7" s="49"/>
      <c r="J7" s="50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32"/>
      <c r="Z7" s="31">
        <f t="shared" si="0"/>
        <v>0</v>
      </c>
      <c r="AA7" s="32"/>
      <c r="AB7" s="32"/>
      <c r="AC7" s="27"/>
    </row>
    <row r="8" spans="1:29" s="5" customFormat="1" ht="20.1" customHeight="1">
      <c r="A8" s="9" t="s">
        <v>12</v>
      </c>
      <c r="B8" s="44"/>
      <c r="C8" s="45"/>
      <c r="D8" s="45"/>
      <c r="E8" s="45"/>
      <c r="F8" s="45"/>
      <c r="G8" s="45"/>
      <c r="H8" s="46"/>
      <c r="I8" s="47"/>
      <c r="J8" s="48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32"/>
      <c r="Z8" s="31">
        <f t="shared" si="0"/>
        <v>0</v>
      </c>
      <c r="AA8" s="32"/>
      <c r="AB8" s="32"/>
      <c r="AC8" s="27"/>
    </row>
    <row r="9" spans="1:29" s="3" customFormat="1" ht="20.1" customHeight="1">
      <c r="A9" s="8" t="s">
        <v>13</v>
      </c>
      <c r="B9" s="39"/>
      <c r="C9" s="40"/>
      <c r="D9" s="40"/>
      <c r="E9" s="40"/>
      <c r="F9" s="40"/>
      <c r="G9" s="40"/>
      <c r="H9" s="41"/>
      <c r="I9" s="49"/>
      <c r="J9" s="50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31"/>
      <c r="Z9" s="31">
        <f t="shared" si="0"/>
        <v>0</v>
      </c>
      <c r="AA9" s="31"/>
      <c r="AB9" s="31"/>
      <c r="AC9" s="25"/>
    </row>
    <row r="10" spans="1:29" s="3" customFormat="1" ht="20.1" customHeight="1">
      <c r="A10" s="9" t="s">
        <v>14</v>
      </c>
      <c r="B10" s="44"/>
      <c r="C10" s="45"/>
      <c r="D10" s="45"/>
      <c r="E10" s="45"/>
      <c r="F10" s="45"/>
      <c r="G10" s="45"/>
      <c r="H10" s="46"/>
      <c r="I10" s="47"/>
      <c r="J10" s="48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31"/>
      <c r="Z10" s="31">
        <f t="shared" si="0"/>
        <v>0</v>
      </c>
      <c r="AA10" s="31"/>
      <c r="AB10" s="31"/>
      <c r="AC10" s="25"/>
    </row>
    <row r="11" spans="1:29" s="3" customFormat="1" ht="20.1" customHeight="1">
      <c r="A11" s="8" t="s">
        <v>15</v>
      </c>
      <c r="B11" s="39"/>
      <c r="C11" s="40"/>
      <c r="D11" s="40"/>
      <c r="E11" s="40"/>
      <c r="F11" s="40"/>
      <c r="G11" s="40"/>
      <c r="H11" s="41"/>
      <c r="I11" s="49"/>
      <c r="J11" s="50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31"/>
      <c r="Z11" s="31">
        <f t="shared" si="0"/>
        <v>0</v>
      </c>
      <c r="AA11" s="31"/>
      <c r="AB11" s="31"/>
      <c r="AC11" s="25"/>
    </row>
    <row r="12" spans="1:29" s="3" customFormat="1" ht="20.1" customHeight="1">
      <c r="A12" s="9" t="s">
        <v>16</v>
      </c>
      <c r="B12" s="44"/>
      <c r="C12" s="45"/>
      <c r="D12" s="45"/>
      <c r="E12" s="45"/>
      <c r="F12" s="45"/>
      <c r="G12" s="45"/>
      <c r="H12" s="46"/>
      <c r="I12" s="47"/>
      <c r="J12" s="48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31"/>
      <c r="Z12" s="31">
        <f t="shared" si="0"/>
        <v>0</v>
      </c>
      <c r="AA12" s="31"/>
      <c r="AB12" s="31"/>
      <c r="AC12" s="25"/>
    </row>
    <row r="13" spans="1:29" s="3" customFormat="1" ht="20.1" customHeight="1">
      <c r="A13" s="8" t="s">
        <v>17</v>
      </c>
      <c r="B13" s="39"/>
      <c r="C13" s="40"/>
      <c r="D13" s="40"/>
      <c r="E13" s="40"/>
      <c r="F13" s="40"/>
      <c r="G13" s="40"/>
      <c r="H13" s="41"/>
      <c r="I13" s="49"/>
      <c r="J13" s="50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31"/>
      <c r="Z13" s="31">
        <f t="shared" si="0"/>
        <v>0</v>
      </c>
      <c r="AA13" s="31"/>
      <c r="AB13" s="31"/>
      <c r="AC13" s="25"/>
    </row>
    <row r="14" spans="1:29" s="3" customFormat="1" ht="20.1" customHeight="1">
      <c r="A14" s="9" t="s">
        <v>18</v>
      </c>
      <c r="B14" s="44"/>
      <c r="C14" s="45"/>
      <c r="D14" s="45"/>
      <c r="E14" s="45"/>
      <c r="F14" s="45"/>
      <c r="G14" s="45"/>
      <c r="H14" s="46"/>
      <c r="I14" s="47"/>
      <c r="J14" s="48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31"/>
      <c r="Z14" s="31">
        <f t="shared" si="0"/>
        <v>0</v>
      </c>
      <c r="AA14" s="31"/>
      <c r="AB14" s="31"/>
      <c r="AC14" s="25"/>
    </row>
    <row r="15" spans="1:29" s="3" customFormat="1" ht="20.1" customHeight="1">
      <c r="A15" s="8" t="s">
        <v>19</v>
      </c>
      <c r="B15" s="39"/>
      <c r="C15" s="40"/>
      <c r="D15" s="40"/>
      <c r="E15" s="40"/>
      <c r="F15" s="40"/>
      <c r="G15" s="40"/>
      <c r="H15" s="41"/>
      <c r="I15" s="49"/>
      <c r="J15" s="50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31"/>
      <c r="Z15" s="31">
        <f t="shared" si="0"/>
        <v>0</v>
      </c>
      <c r="AA15" s="31"/>
      <c r="AB15" s="31"/>
      <c r="AC15" s="25"/>
    </row>
    <row r="16" spans="1:29" s="3" customFormat="1" ht="20.1" customHeight="1">
      <c r="A16" s="9" t="s">
        <v>20</v>
      </c>
      <c r="B16" s="44"/>
      <c r="C16" s="45"/>
      <c r="D16" s="45"/>
      <c r="E16" s="45"/>
      <c r="F16" s="45"/>
      <c r="G16" s="45"/>
      <c r="H16" s="46"/>
      <c r="I16" s="47"/>
      <c r="J16" s="48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31"/>
      <c r="Z16" s="31">
        <f t="shared" si="0"/>
        <v>0</v>
      </c>
      <c r="AA16" s="31"/>
      <c r="AB16" s="31"/>
      <c r="AC16" s="25"/>
    </row>
    <row r="17" spans="1:29" s="3" customFormat="1" ht="20.1" customHeight="1">
      <c r="A17" s="8" t="s">
        <v>21</v>
      </c>
      <c r="B17" s="39"/>
      <c r="C17" s="40"/>
      <c r="D17" s="40"/>
      <c r="E17" s="40"/>
      <c r="F17" s="40"/>
      <c r="G17" s="40"/>
      <c r="H17" s="41"/>
      <c r="I17" s="49"/>
      <c r="J17" s="50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31"/>
      <c r="Z17" s="31">
        <f t="shared" si="0"/>
        <v>0</v>
      </c>
      <c r="AA17" s="31"/>
      <c r="AB17" s="31"/>
      <c r="AC17" s="25"/>
    </row>
    <row r="18" spans="1:29" s="3" customFormat="1" ht="20.1" customHeight="1">
      <c r="A18" s="9" t="s">
        <v>22</v>
      </c>
      <c r="B18" s="44"/>
      <c r="C18" s="45"/>
      <c r="D18" s="45"/>
      <c r="E18" s="45"/>
      <c r="F18" s="45"/>
      <c r="G18" s="45"/>
      <c r="H18" s="46"/>
      <c r="I18" s="47"/>
      <c r="J18" s="48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31"/>
      <c r="Z18" s="31">
        <f t="shared" si="0"/>
        <v>0</v>
      </c>
      <c r="AA18" s="31"/>
      <c r="AB18" s="31"/>
      <c r="AC18" s="25"/>
    </row>
    <row r="19" spans="1:29" s="3" customFormat="1" ht="20.1" customHeight="1">
      <c r="A19" s="8" t="s">
        <v>23</v>
      </c>
      <c r="B19" s="39"/>
      <c r="C19" s="40"/>
      <c r="D19" s="40"/>
      <c r="E19" s="40"/>
      <c r="F19" s="40"/>
      <c r="G19" s="40"/>
      <c r="H19" s="41"/>
      <c r="I19" s="49"/>
      <c r="J19" s="50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31"/>
      <c r="Z19" s="31">
        <f t="shared" si="0"/>
        <v>0</v>
      </c>
      <c r="AA19" s="31"/>
      <c r="AB19" s="31"/>
      <c r="AC19" s="25"/>
    </row>
    <row r="20" spans="1:29" s="3" customFormat="1" ht="20.1" customHeight="1">
      <c r="A20" s="9" t="s">
        <v>24</v>
      </c>
      <c r="B20" s="44"/>
      <c r="C20" s="45"/>
      <c r="D20" s="45"/>
      <c r="E20" s="45"/>
      <c r="F20" s="45"/>
      <c r="G20" s="45"/>
      <c r="H20" s="46"/>
      <c r="I20" s="47"/>
      <c r="J20" s="48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31"/>
      <c r="Z20" s="31">
        <f t="shared" si="0"/>
        <v>0</v>
      </c>
      <c r="AA20" s="31"/>
      <c r="AB20" s="31"/>
      <c r="AC20" s="25"/>
    </row>
    <row r="21" spans="1:29" s="3" customFormat="1" ht="20.1" customHeight="1">
      <c r="A21" s="8" t="s">
        <v>25</v>
      </c>
      <c r="B21" s="39"/>
      <c r="C21" s="40"/>
      <c r="D21" s="40"/>
      <c r="E21" s="40"/>
      <c r="F21" s="40"/>
      <c r="G21" s="40"/>
      <c r="H21" s="41"/>
      <c r="I21" s="49"/>
      <c r="J21" s="50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31"/>
      <c r="Z21" s="31">
        <f t="shared" si="0"/>
        <v>0</v>
      </c>
      <c r="AA21" s="31"/>
      <c r="AB21" s="31"/>
      <c r="AC21" s="25"/>
    </row>
    <row r="22" spans="1:29" s="3" customFormat="1" ht="20.1" customHeight="1">
      <c r="A22" s="9" t="s">
        <v>26</v>
      </c>
      <c r="B22" s="44"/>
      <c r="C22" s="45"/>
      <c r="D22" s="45"/>
      <c r="E22" s="45"/>
      <c r="F22" s="45"/>
      <c r="G22" s="45"/>
      <c r="H22" s="46"/>
      <c r="I22" s="47"/>
      <c r="J22" s="48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31"/>
      <c r="Z22" s="31">
        <f t="shared" si="0"/>
        <v>0</v>
      </c>
      <c r="AA22" s="31"/>
      <c r="AB22" s="31"/>
      <c r="AC22" s="25"/>
    </row>
    <row r="23" spans="1:29" s="3" customFormat="1" ht="20.1" customHeight="1">
      <c r="A23" s="8" t="s">
        <v>27</v>
      </c>
      <c r="B23" s="39"/>
      <c r="C23" s="40"/>
      <c r="D23" s="40"/>
      <c r="E23" s="40"/>
      <c r="F23" s="40"/>
      <c r="G23" s="40"/>
      <c r="H23" s="41"/>
      <c r="I23" s="49"/>
      <c r="J23" s="50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31"/>
      <c r="Z23" s="31">
        <f t="shared" si="0"/>
        <v>0</v>
      </c>
      <c r="AA23" s="31"/>
      <c r="AB23" s="31"/>
      <c r="AC23" s="25"/>
    </row>
    <row r="24" spans="1:29" s="3" customFormat="1" ht="20.1" customHeight="1">
      <c r="A24" s="9" t="s">
        <v>28</v>
      </c>
      <c r="B24" s="44"/>
      <c r="C24" s="45"/>
      <c r="D24" s="45"/>
      <c r="E24" s="45"/>
      <c r="F24" s="45"/>
      <c r="G24" s="45"/>
      <c r="H24" s="46"/>
      <c r="I24" s="47"/>
      <c r="J24" s="48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31"/>
      <c r="Z24" s="31">
        <f t="shared" si="0"/>
        <v>0</v>
      </c>
      <c r="AA24" s="31"/>
      <c r="AB24" s="31"/>
      <c r="AC24" s="25"/>
    </row>
    <row r="25" spans="1:29" s="3" customFormat="1" ht="20.1" customHeight="1">
      <c r="A25" s="8" t="s">
        <v>29</v>
      </c>
      <c r="B25" s="39"/>
      <c r="C25" s="40"/>
      <c r="D25" s="40"/>
      <c r="E25" s="40"/>
      <c r="F25" s="40"/>
      <c r="G25" s="40"/>
      <c r="H25" s="41"/>
      <c r="I25" s="49"/>
      <c r="J25" s="50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31"/>
      <c r="Z25" s="31">
        <f t="shared" si="0"/>
        <v>0</v>
      </c>
      <c r="AA25" s="31"/>
      <c r="AB25" s="31"/>
      <c r="AC25" s="25"/>
    </row>
    <row r="26" spans="1:29" s="3" customFormat="1" ht="20.1" customHeight="1">
      <c r="A26" s="9" t="s">
        <v>30</v>
      </c>
      <c r="B26" s="44"/>
      <c r="C26" s="45"/>
      <c r="D26" s="45"/>
      <c r="E26" s="45"/>
      <c r="F26" s="45"/>
      <c r="G26" s="45"/>
      <c r="H26" s="46"/>
      <c r="I26" s="47"/>
      <c r="J26" s="48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31"/>
      <c r="Z26" s="31">
        <f t="shared" si="0"/>
        <v>0</v>
      </c>
      <c r="AA26" s="31"/>
      <c r="AB26" s="31"/>
      <c r="AC26" s="25"/>
    </row>
    <row r="27" spans="1:28" s="25" customFormat="1" ht="20.1" customHeight="1">
      <c r="A27" s="124" t="s">
        <v>151</v>
      </c>
      <c r="B27" s="125"/>
      <c r="C27" s="126"/>
      <c r="D27" s="126"/>
      <c r="E27" s="126"/>
      <c r="F27" s="126"/>
      <c r="G27" s="126"/>
      <c r="H27" s="127"/>
      <c r="I27" s="49"/>
      <c r="J27" s="50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32"/>
      <c r="Z27" s="31">
        <f t="shared" si="0"/>
        <v>0</v>
      </c>
      <c r="AA27" s="32"/>
      <c r="AB27" s="31"/>
    </row>
    <row r="28" spans="1:28" s="25" customFormat="1" ht="20.1" customHeight="1" thickBot="1">
      <c r="A28" s="10" t="s">
        <v>152</v>
      </c>
      <c r="B28" s="51"/>
      <c r="C28" s="52"/>
      <c r="D28" s="52"/>
      <c r="E28" s="52"/>
      <c r="F28" s="52"/>
      <c r="G28" s="52"/>
      <c r="H28" s="53"/>
      <c r="I28" s="54"/>
      <c r="J28" s="55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32"/>
      <c r="Z28" s="31">
        <f>SUM(B28:H28)</f>
        <v>0</v>
      </c>
      <c r="AA28" s="32"/>
      <c r="AB28" s="31"/>
    </row>
    <row r="29" spans="1:28" s="25" customFormat="1" ht="20.1" customHeight="1">
      <c r="A29" s="28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32"/>
      <c r="Z29" s="32"/>
      <c r="AA29" s="32"/>
      <c r="AB29" s="31"/>
    </row>
    <row r="30" spans="1:28" s="25" customFormat="1" ht="20.1" customHeight="1">
      <c r="A30" s="28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32"/>
      <c r="Z30" s="32"/>
      <c r="AA30" s="32"/>
      <c r="AB30" s="31"/>
    </row>
    <row r="31" spans="1:28" s="25" customFormat="1" ht="20.1" customHeight="1">
      <c r="A31" s="28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32"/>
      <c r="Z31" s="32"/>
      <c r="AA31" s="32"/>
      <c r="AB31" s="31"/>
    </row>
    <row r="32" spans="1:28" s="25" customFormat="1" ht="20.1" customHeight="1">
      <c r="A32" s="28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32"/>
      <c r="Z32" s="32"/>
      <c r="AA32" s="32"/>
      <c r="AB32" s="31"/>
    </row>
    <row r="33" spans="1:28" s="25" customFormat="1" ht="20.1" customHeight="1">
      <c r="A33" s="28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32"/>
      <c r="Z33" s="32"/>
      <c r="AA33" s="32"/>
      <c r="AB33" s="31"/>
    </row>
    <row r="34" spans="1:28" s="25" customFormat="1" ht="20.1" customHeight="1">
      <c r="A34" s="28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32"/>
      <c r="Z34" s="32"/>
      <c r="AA34" s="32"/>
      <c r="AB34" s="31"/>
    </row>
    <row r="35" spans="1:28" s="25" customFormat="1" ht="20.1" customHeight="1">
      <c r="A35" s="28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32"/>
      <c r="Z35" s="32"/>
      <c r="AA35" s="32"/>
      <c r="AB35" s="31"/>
    </row>
    <row r="36" spans="1:28" s="25" customFormat="1" ht="20.1" customHeight="1">
      <c r="A36" s="28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32"/>
      <c r="Z36" s="32"/>
      <c r="AA36" s="32"/>
      <c r="AB36" s="31"/>
    </row>
    <row r="37" spans="1:28" s="25" customFormat="1" ht="20.1" customHeight="1">
      <c r="A37" s="28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32"/>
      <c r="Z37" s="32"/>
      <c r="AA37" s="32"/>
      <c r="AB37" s="31"/>
    </row>
    <row r="38" spans="1:28" s="25" customFormat="1" ht="20.1" customHeight="1">
      <c r="A38" s="28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32"/>
      <c r="Z38" s="32"/>
      <c r="AA38" s="32"/>
      <c r="AB38" s="31"/>
    </row>
    <row r="39" spans="1:28" s="25" customFormat="1" ht="20.1" customHeight="1">
      <c r="A39" s="28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32"/>
      <c r="Z39" s="32"/>
      <c r="AA39" s="32"/>
      <c r="AB39" s="31"/>
    </row>
    <row r="40" spans="1:28" s="25" customFormat="1" ht="20.1" customHeight="1">
      <c r="A40" s="28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32"/>
      <c r="Z40" s="32"/>
      <c r="AA40" s="32"/>
      <c r="AB40" s="31"/>
    </row>
    <row r="41" spans="1:28" s="25" customFormat="1" ht="20.1" customHeight="1">
      <c r="A41" s="28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32"/>
      <c r="Z41" s="32"/>
      <c r="AA41" s="32"/>
      <c r="AB41" s="31"/>
    </row>
    <row r="42" spans="1:28" s="25" customFormat="1" ht="20.1" customHeight="1">
      <c r="A42" s="28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32"/>
      <c r="Z42" s="32"/>
      <c r="AA42" s="32"/>
      <c r="AB42" s="31"/>
    </row>
    <row r="43" spans="1:28" s="25" customFormat="1" ht="20.1" customHeight="1">
      <c r="A43" s="28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32"/>
      <c r="Z43" s="32"/>
      <c r="AA43" s="32"/>
      <c r="AB43" s="31"/>
    </row>
    <row r="44" spans="1:28" s="25" customFormat="1" ht="20.1" customHeight="1">
      <c r="A44" s="28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32"/>
      <c r="Z44" s="32"/>
      <c r="AA44" s="32"/>
      <c r="AB44" s="31"/>
    </row>
    <row r="45" spans="1:28" s="25" customFormat="1" ht="20.1" customHeight="1">
      <c r="A45" s="28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32"/>
      <c r="Z45" s="32"/>
      <c r="AA45" s="32"/>
      <c r="AB45" s="31"/>
    </row>
    <row r="46" spans="1:28" s="25" customFormat="1" ht="20.1" customHeight="1">
      <c r="A46" s="28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32"/>
      <c r="Z46" s="32"/>
      <c r="AA46" s="32"/>
      <c r="AB46" s="31"/>
    </row>
    <row r="47" spans="1:28" s="25" customFormat="1" ht="20.1" customHeight="1">
      <c r="A47" s="28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32"/>
      <c r="Z47" s="32"/>
      <c r="AA47" s="32"/>
      <c r="AB47" s="31"/>
    </row>
    <row r="48" spans="1:28" s="25" customFormat="1" ht="20.1" customHeight="1">
      <c r="A48" s="28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32"/>
      <c r="Z48" s="32"/>
      <c r="AA48" s="32"/>
      <c r="AB48" s="31"/>
    </row>
    <row r="49" spans="1:28" s="25" customFormat="1" ht="20.1" customHeight="1">
      <c r="A49" s="28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32"/>
      <c r="Z49" s="32"/>
      <c r="AA49" s="32"/>
      <c r="AB49" s="31"/>
    </row>
    <row r="50" spans="1:28" s="25" customFormat="1" ht="20.1" customHeight="1">
      <c r="A50" s="28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32"/>
      <c r="Z50" s="32"/>
      <c r="AA50" s="32"/>
      <c r="AB50" s="31"/>
    </row>
    <row r="51" spans="1:28" s="25" customFormat="1" ht="20.1" customHeight="1">
      <c r="A51" s="28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32"/>
      <c r="Z51" s="32"/>
      <c r="AA51" s="32"/>
      <c r="AB51" s="31"/>
    </row>
    <row r="52" spans="1:28" s="25" customFormat="1" ht="20.1" customHeight="1">
      <c r="A52" s="28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32"/>
      <c r="Z52" s="32"/>
      <c r="AA52" s="32"/>
      <c r="AB52" s="31"/>
    </row>
    <row r="53" spans="1:28" s="25" customFormat="1" ht="20.1" customHeight="1">
      <c r="A53" s="28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32"/>
      <c r="Z53" s="32"/>
      <c r="AA53" s="32"/>
      <c r="AB53" s="31"/>
    </row>
    <row r="54" spans="1:28" s="25" customFormat="1" ht="20.1" customHeight="1">
      <c r="A54" s="28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32"/>
      <c r="Z54" s="32"/>
      <c r="AA54" s="32"/>
      <c r="AB54" s="31"/>
    </row>
    <row r="55" spans="1:28" s="25" customFormat="1" ht="15">
      <c r="A55" s="24"/>
      <c r="Y55" s="31"/>
      <c r="Z55" s="31"/>
      <c r="AA55" s="31"/>
      <c r="AB55" s="31"/>
    </row>
    <row r="56" spans="1:28" s="25" customFormat="1" ht="15">
      <c r="A56" s="24"/>
      <c r="Y56" s="31"/>
      <c r="Z56" s="31"/>
      <c r="AA56" s="31"/>
      <c r="AB56" s="31"/>
    </row>
    <row r="57" spans="1:28" s="25" customFormat="1" ht="15">
      <c r="A57" s="24"/>
      <c r="Y57" s="31"/>
      <c r="Z57" s="31"/>
      <c r="AA57" s="31"/>
      <c r="AB57" s="31"/>
    </row>
    <row r="58" spans="1:28" s="25" customFormat="1" ht="15">
      <c r="A58" s="24"/>
      <c r="Y58" s="31"/>
      <c r="Z58" s="31"/>
      <c r="AA58" s="31"/>
      <c r="AB58" s="31"/>
    </row>
    <row r="59" spans="1:28" s="25" customFormat="1" ht="15">
      <c r="A59" s="24"/>
      <c r="Y59" s="31"/>
      <c r="Z59" s="31"/>
      <c r="AA59" s="31"/>
      <c r="AB59" s="31"/>
    </row>
    <row r="60" spans="1:28" s="25" customFormat="1" ht="15">
      <c r="A60" s="24"/>
      <c r="Y60" s="31"/>
      <c r="Z60" s="31"/>
      <c r="AA60" s="31"/>
      <c r="AB60" s="31"/>
    </row>
    <row r="61" spans="1:28" s="25" customFormat="1" ht="15">
      <c r="A61" s="24"/>
      <c r="Y61" s="31"/>
      <c r="Z61" s="31"/>
      <c r="AA61" s="31"/>
      <c r="AB61" s="31"/>
    </row>
    <row r="62" spans="1:28" s="25" customFormat="1" ht="15">
      <c r="A62" s="24"/>
      <c r="Y62" s="31"/>
      <c r="Z62" s="31"/>
      <c r="AA62" s="31"/>
      <c r="AB62" s="31"/>
    </row>
    <row r="63" spans="1:28" s="25" customFormat="1" ht="15">
      <c r="A63" s="24"/>
      <c r="Y63" s="31"/>
      <c r="Z63" s="31"/>
      <c r="AA63" s="31"/>
      <c r="AB63" s="31"/>
    </row>
    <row r="64" spans="1:28" s="25" customFormat="1" ht="15">
      <c r="A64" s="24"/>
      <c r="Y64" s="31"/>
      <c r="Z64" s="31"/>
      <c r="AA64" s="31"/>
      <c r="AB64" s="31"/>
    </row>
    <row r="65" spans="1:28" s="25" customFormat="1" ht="15">
      <c r="A65" s="24"/>
      <c r="Y65" s="31"/>
      <c r="Z65" s="31"/>
      <c r="AA65" s="31"/>
      <c r="AB65" s="31"/>
    </row>
    <row r="66" spans="1:28" s="25" customFormat="1" ht="15">
      <c r="A66" s="24"/>
      <c r="Y66" s="31"/>
      <c r="Z66" s="31"/>
      <c r="AA66" s="31"/>
      <c r="AB66" s="31"/>
    </row>
    <row r="67" spans="1:28" s="25" customFormat="1" ht="15">
      <c r="A67" s="24"/>
      <c r="Y67" s="31"/>
      <c r="Z67" s="31"/>
      <c r="AA67" s="31"/>
      <c r="AB67" s="31"/>
    </row>
    <row r="68" spans="1:28" s="25" customFormat="1" ht="15">
      <c r="A68" s="24"/>
      <c r="Y68" s="31"/>
      <c r="Z68" s="31"/>
      <c r="AA68" s="31"/>
      <c r="AB68" s="31"/>
    </row>
    <row r="69" spans="1:28" s="25" customFormat="1" ht="15">
      <c r="A69" s="24"/>
      <c r="Y69" s="31"/>
      <c r="Z69" s="31"/>
      <c r="AA69" s="31"/>
      <c r="AB69" s="31"/>
    </row>
    <row r="70" spans="1:28" s="25" customFormat="1" ht="15">
      <c r="A70" s="24"/>
      <c r="Y70" s="31"/>
      <c r="Z70" s="31"/>
      <c r="AA70" s="31"/>
      <c r="AB70" s="31"/>
    </row>
    <row r="71" spans="1:28" s="25" customFormat="1" ht="15">
      <c r="A71" s="24"/>
      <c r="Y71" s="31"/>
      <c r="Z71" s="31"/>
      <c r="AA71" s="31"/>
      <c r="AB71" s="31"/>
    </row>
    <row r="72" spans="1:28" s="25" customFormat="1" ht="15">
      <c r="A72" s="24"/>
      <c r="Y72" s="31"/>
      <c r="Z72" s="31"/>
      <c r="AA72" s="31"/>
      <c r="AB72" s="31"/>
    </row>
    <row r="73" spans="1:28" s="25" customFormat="1" ht="15">
      <c r="A73" s="24"/>
      <c r="Y73" s="31"/>
      <c r="Z73" s="31"/>
      <c r="AA73" s="31"/>
      <c r="AB73" s="31"/>
    </row>
    <row r="74" spans="1:28" s="25" customFormat="1" ht="15">
      <c r="A74" s="24"/>
      <c r="Y74" s="31"/>
      <c r="Z74" s="31"/>
      <c r="AA74" s="31"/>
      <c r="AB74" s="31"/>
    </row>
    <row r="75" spans="1:28" s="25" customFormat="1" ht="15">
      <c r="A75" s="24"/>
      <c r="Y75" s="31"/>
      <c r="Z75" s="31"/>
      <c r="AA75" s="31"/>
      <c r="AB75" s="31"/>
    </row>
    <row r="76" spans="1:28" s="25" customFormat="1" ht="15">
      <c r="A76" s="24"/>
      <c r="Y76" s="31"/>
      <c r="Z76" s="31"/>
      <c r="AA76" s="31"/>
      <c r="AB76" s="31"/>
    </row>
    <row r="77" spans="1:28" s="25" customFormat="1" ht="15">
      <c r="A77" s="24"/>
      <c r="Y77" s="31"/>
      <c r="Z77" s="31"/>
      <c r="AA77" s="31"/>
      <c r="AB77" s="31"/>
    </row>
    <row r="78" spans="1:28" s="25" customFormat="1" ht="15">
      <c r="A78" s="24"/>
      <c r="Y78" s="31"/>
      <c r="Z78" s="31"/>
      <c r="AA78" s="31"/>
      <c r="AB78" s="31"/>
    </row>
    <row r="79" spans="1:28" s="25" customFormat="1" ht="15">
      <c r="A79" s="24"/>
      <c r="Y79" s="31"/>
      <c r="Z79" s="31"/>
      <c r="AA79" s="31"/>
      <c r="AB79" s="31"/>
    </row>
    <row r="80" spans="1:28" s="25" customFormat="1" ht="15">
      <c r="A80" s="24"/>
      <c r="Y80" s="31"/>
      <c r="Z80" s="31"/>
      <c r="AA80" s="31"/>
      <c r="AB80" s="31"/>
    </row>
    <row r="81" spans="1:28" s="25" customFormat="1" ht="15">
      <c r="A81" s="24"/>
      <c r="Y81" s="31"/>
      <c r="Z81" s="31"/>
      <c r="AA81" s="31"/>
      <c r="AB81" s="31"/>
    </row>
    <row r="82" spans="1:28" s="25" customFormat="1" ht="15">
      <c r="A82" s="24"/>
      <c r="Y82" s="31"/>
      <c r="Z82" s="31"/>
      <c r="AA82" s="31"/>
      <c r="AB82" s="31"/>
    </row>
    <row r="83" spans="1:28" s="25" customFormat="1" ht="15">
      <c r="A83" s="24"/>
      <c r="Y83" s="31"/>
      <c r="Z83" s="31"/>
      <c r="AA83" s="31"/>
      <c r="AB83" s="31"/>
    </row>
    <row r="84" spans="1:28" s="25" customFormat="1" ht="15">
      <c r="A84" s="24"/>
      <c r="Y84" s="31"/>
      <c r="Z84" s="31"/>
      <c r="AA84" s="31"/>
      <c r="AB84" s="31"/>
    </row>
    <row r="85" spans="1:28" s="25" customFormat="1" ht="15">
      <c r="A85" s="24"/>
      <c r="Y85" s="31"/>
      <c r="Z85" s="31"/>
      <c r="AA85" s="31"/>
      <c r="AB85" s="31"/>
    </row>
    <row r="86" spans="1:28" s="25" customFormat="1" ht="15">
      <c r="A86" s="24"/>
      <c r="Y86" s="31"/>
      <c r="Z86" s="31"/>
      <c r="AA86" s="31"/>
      <c r="AB86" s="31"/>
    </row>
    <row r="87" spans="1:28" s="25" customFormat="1" ht="15">
      <c r="A87" s="24"/>
      <c r="Y87" s="31"/>
      <c r="Z87" s="31"/>
      <c r="AA87" s="31"/>
      <c r="AB87" s="31"/>
    </row>
    <row r="88" spans="1:28" s="25" customFormat="1" ht="15">
      <c r="A88" s="24"/>
      <c r="Y88" s="31"/>
      <c r="Z88" s="31"/>
      <c r="AA88" s="31"/>
      <c r="AB88" s="31"/>
    </row>
    <row r="89" spans="1:28" s="25" customFormat="1" ht="15">
      <c r="A89" s="24"/>
      <c r="Y89" s="31"/>
      <c r="Z89" s="31"/>
      <c r="AA89" s="31"/>
      <c r="AB89" s="31"/>
    </row>
    <row r="90" spans="1:28" s="25" customFormat="1" ht="15">
      <c r="A90" s="24"/>
      <c r="Y90" s="31"/>
      <c r="Z90" s="31"/>
      <c r="AA90" s="31"/>
      <c r="AB90" s="31"/>
    </row>
    <row r="91" spans="1:28" s="25" customFormat="1" ht="15">
      <c r="A91" s="24"/>
      <c r="Y91" s="31"/>
      <c r="Z91" s="31"/>
      <c r="AA91" s="31"/>
      <c r="AB91" s="31"/>
    </row>
    <row r="92" spans="1:28" s="25" customFormat="1" ht="15">
      <c r="A92" s="24"/>
      <c r="Y92" s="31"/>
      <c r="Z92" s="31"/>
      <c r="AA92" s="31"/>
      <c r="AB92" s="31"/>
    </row>
    <row r="93" spans="1:28" s="25" customFormat="1" ht="15">
      <c r="A93" s="24"/>
      <c r="Y93" s="31"/>
      <c r="Z93" s="31"/>
      <c r="AA93" s="31"/>
      <c r="AB93" s="31"/>
    </row>
    <row r="94" spans="1:28" s="25" customFormat="1" ht="15">
      <c r="A94" s="24"/>
      <c r="Y94" s="31"/>
      <c r="Z94" s="31"/>
      <c r="AA94" s="31"/>
      <c r="AB94" s="31"/>
    </row>
    <row r="95" spans="1:28" s="25" customFormat="1" ht="15">
      <c r="A95" s="24"/>
      <c r="Y95" s="31"/>
      <c r="Z95" s="31"/>
      <c r="AA95" s="31"/>
      <c r="AB95" s="31"/>
    </row>
    <row r="96" spans="1:28" s="25" customFormat="1" ht="15">
      <c r="A96" s="24"/>
      <c r="Y96" s="31"/>
      <c r="Z96" s="31"/>
      <c r="AA96" s="31"/>
      <c r="AB96" s="31"/>
    </row>
    <row r="97" spans="1:28" s="25" customFormat="1" ht="15">
      <c r="A97" s="24"/>
      <c r="Y97" s="31"/>
      <c r="Z97" s="31"/>
      <c r="AA97" s="31"/>
      <c r="AB97" s="31"/>
    </row>
    <row r="98" spans="1:28" s="25" customFormat="1" ht="15">
      <c r="A98" s="24"/>
      <c r="Y98" s="31"/>
      <c r="Z98" s="31"/>
      <c r="AA98" s="31"/>
      <c r="AB98" s="31"/>
    </row>
    <row r="99" spans="1:28" s="25" customFormat="1" ht="15">
      <c r="A99" s="24"/>
      <c r="Y99" s="31"/>
      <c r="Z99" s="31"/>
      <c r="AA99" s="31"/>
      <c r="AB99" s="31"/>
    </row>
    <row r="100" spans="1:28" s="25" customFormat="1" ht="15">
      <c r="A100" s="24"/>
      <c r="Y100" s="31"/>
      <c r="Z100" s="31"/>
      <c r="AA100" s="31"/>
      <c r="AB100" s="31"/>
    </row>
    <row r="101" spans="1:28" s="25" customFormat="1" ht="15">
      <c r="A101" s="24"/>
      <c r="Y101" s="31"/>
      <c r="Z101" s="31"/>
      <c r="AA101" s="31"/>
      <c r="AB101" s="31"/>
    </row>
    <row r="102" spans="1:28" s="25" customFormat="1" ht="15">
      <c r="A102" s="24"/>
      <c r="Y102" s="31"/>
      <c r="Z102" s="31"/>
      <c r="AA102" s="31"/>
      <c r="AB102" s="31"/>
    </row>
    <row r="103" spans="1:28" s="25" customFormat="1" ht="15">
      <c r="A103" s="24"/>
      <c r="Y103" s="31"/>
      <c r="Z103" s="31"/>
      <c r="AA103" s="31"/>
      <c r="AB103" s="31"/>
    </row>
    <row r="104" spans="1:28" s="25" customFormat="1" ht="15">
      <c r="A104" s="24"/>
      <c r="Y104" s="31"/>
      <c r="Z104" s="31"/>
      <c r="AA104" s="31"/>
      <c r="AB104" s="31"/>
    </row>
    <row r="105" spans="1:28" s="25" customFormat="1" ht="15">
      <c r="A105" s="24"/>
      <c r="Y105" s="31"/>
      <c r="Z105" s="31"/>
      <c r="AA105" s="31"/>
      <c r="AB105" s="31"/>
    </row>
    <row r="106" spans="1:28" s="25" customFormat="1" ht="15">
      <c r="A106" s="24"/>
      <c r="Y106" s="31"/>
      <c r="Z106" s="31"/>
      <c r="AA106" s="31"/>
      <c r="AB106" s="31"/>
    </row>
    <row r="107" spans="1:28" s="25" customFormat="1" ht="15">
      <c r="A107" s="24"/>
      <c r="Y107" s="31"/>
      <c r="Z107" s="31"/>
      <c r="AA107" s="31"/>
      <c r="AB107" s="31"/>
    </row>
    <row r="108" spans="1:28" s="25" customFormat="1" ht="15">
      <c r="A108" s="24"/>
      <c r="Y108" s="31"/>
      <c r="Z108" s="31"/>
      <c r="AA108" s="31"/>
      <c r="AB108" s="31"/>
    </row>
    <row r="109" spans="1:28" s="25" customFormat="1" ht="15">
      <c r="A109" s="24"/>
      <c r="Y109" s="31"/>
      <c r="Z109" s="31"/>
      <c r="AA109" s="31"/>
      <c r="AB109" s="31"/>
    </row>
    <row r="110" spans="1:28" s="25" customFormat="1" ht="15">
      <c r="A110" s="24"/>
      <c r="Y110" s="31"/>
      <c r="Z110" s="31"/>
      <c r="AA110" s="31"/>
      <c r="AB110" s="31"/>
    </row>
    <row r="111" spans="1:28" s="25" customFormat="1" ht="15">
      <c r="A111" s="24"/>
      <c r="Y111" s="31"/>
      <c r="Z111" s="31"/>
      <c r="AA111" s="31"/>
      <c r="AB111" s="31"/>
    </row>
    <row r="112" spans="1:28" s="25" customFormat="1" ht="15">
      <c r="A112" s="24"/>
      <c r="Y112" s="31"/>
      <c r="Z112" s="31"/>
      <c r="AA112" s="31"/>
      <c r="AB112" s="31"/>
    </row>
    <row r="113" spans="1:28" s="25" customFormat="1" ht="15">
      <c r="A113" s="24"/>
      <c r="Y113" s="31"/>
      <c r="Z113" s="31"/>
      <c r="AA113" s="31"/>
      <c r="AB113" s="31"/>
    </row>
    <row r="114" spans="1:28" s="25" customFormat="1" ht="15">
      <c r="A114" s="24"/>
      <c r="Y114" s="31"/>
      <c r="Z114" s="31"/>
      <c r="AA114" s="31"/>
      <c r="AB114" s="31"/>
    </row>
    <row r="115" spans="1:28" s="25" customFormat="1" ht="15">
      <c r="A115" s="24"/>
      <c r="Y115" s="31"/>
      <c r="Z115" s="31"/>
      <c r="AA115" s="31"/>
      <c r="AB115" s="31"/>
    </row>
    <row r="116" spans="1:28" s="25" customFormat="1" ht="15">
      <c r="A116" s="24"/>
      <c r="Y116" s="31"/>
      <c r="Z116" s="31"/>
      <c r="AA116" s="31"/>
      <c r="AB116" s="31"/>
    </row>
    <row r="117" spans="1:28" s="25" customFormat="1" ht="15">
      <c r="A117" s="24"/>
      <c r="Y117" s="31"/>
      <c r="Z117" s="31"/>
      <c r="AA117" s="31"/>
      <c r="AB117" s="31"/>
    </row>
    <row r="118" spans="1:28" s="25" customFormat="1" ht="15">
      <c r="A118" s="24"/>
      <c r="Y118" s="31"/>
      <c r="Z118" s="31"/>
      <c r="AA118" s="31"/>
      <c r="AB118" s="31"/>
    </row>
    <row r="119" spans="1:28" s="25" customFormat="1" ht="15">
      <c r="A119" s="24"/>
      <c r="Y119" s="31"/>
      <c r="Z119" s="31"/>
      <c r="AA119" s="31"/>
      <c r="AB119" s="31"/>
    </row>
    <row r="120" spans="1:28" s="25" customFormat="1" ht="15">
      <c r="A120" s="24"/>
      <c r="Y120" s="31"/>
      <c r="Z120" s="31"/>
      <c r="AA120" s="31"/>
      <c r="AB120" s="31"/>
    </row>
    <row r="121" spans="1:28" s="25" customFormat="1" ht="15">
      <c r="A121" s="24"/>
      <c r="Y121" s="31"/>
      <c r="Z121" s="31"/>
      <c r="AA121" s="31"/>
      <c r="AB121" s="31"/>
    </row>
    <row r="122" spans="1:28" s="25" customFormat="1" ht="15">
      <c r="A122" s="24"/>
      <c r="Y122" s="31"/>
      <c r="Z122" s="31"/>
      <c r="AA122" s="31"/>
      <c r="AB122" s="31"/>
    </row>
    <row r="123" spans="1:28" s="25" customFormat="1" ht="15">
      <c r="A123" s="24"/>
      <c r="Y123" s="31"/>
      <c r="Z123" s="31"/>
      <c r="AA123" s="31"/>
      <c r="AB123" s="31"/>
    </row>
    <row r="124" spans="1:28" s="25" customFormat="1" ht="15">
      <c r="A124" s="24"/>
      <c r="Y124" s="31"/>
      <c r="Z124" s="31"/>
      <c r="AA124" s="31"/>
      <c r="AB124" s="31"/>
    </row>
    <row r="125" spans="1:28" s="25" customFormat="1" ht="15">
      <c r="A125" s="24"/>
      <c r="Y125" s="31"/>
      <c r="Z125" s="31"/>
      <c r="AA125" s="31"/>
      <c r="AB125" s="31"/>
    </row>
    <row r="126" spans="1:28" s="25" customFormat="1" ht="15">
      <c r="A126" s="24"/>
      <c r="Y126" s="31"/>
      <c r="Z126" s="31"/>
      <c r="AA126" s="31"/>
      <c r="AB126" s="31"/>
    </row>
    <row r="127" spans="1:28" s="25" customFormat="1" ht="15">
      <c r="A127" s="24"/>
      <c r="Y127" s="31"/>
      <c r="Z127" s="31"/>
      <c r="AA127" s="31"/>
      <c r="AB127" s="31"/>
    </row>
    <row r="128" spans="1:28" s="25" customFormat="1" ht="15">
      <c r="A128" s="24"/>
      <c r="Y128" s="31"/>
      <c r="Z128" s="31"/>
      <c r="AA128" s="31"/>
      <c r="AB128" s="31"/>
    </row>
    <row r="129" spans="1:28" s="25" customFormat="1" ht="15">
      <c r="A129" s="24"/>
      <c r="Y129" s="31"/>
      <c r="Z129" s="31"/>
      <c r="AA129" s="31"/>
      <c r="AB129" s="31"/>
    </row>
    <row r="130" spans="1:28" s="25" customFormat="1" ht="15">
      <c r="A130" s="24"/>
      <c r="Y130" s="31"/>
      <c r="Z130" s="31"/>
      <c r="AA130" s="31"/>
      <c r="AB130" s="31"/>
    </row>
    <row r="131" spans="1:28" s="25" customFormat="1" ht="15">
      <c r="A131" s="24"/>
      <c r="Y131" s="31"/>
      <c r="Z131" s="31"/>
      <c r="AA131" s="31"/>
      <c r="AB131" s="31"/>
    </row>
    <row r="132" spans="1:28" s="25" customFormat="1" ht="15">
      <c r="A132" s="24"/>
      <c r="Y132" s="31"/>
      <c r="Z132" s="31"/>
      <c r="AA132" s="31"/>
      <c r="AB132" s="31"/>
    </row>
    <row r="133" spans="1:28" s="25" customFormat="1" ht="15">
      <c r="A133" s="24"/>
      <c r="Y133" s="31"/>
      <c r="Z133" s="31"/>
      <c r="AA133" s="31"/>
      <c r="AB133" s="31"/>
    </row>
    <row r="134" spans="1:28" s="25" customFormat="1" ht="15">
      <c r="A134" s="24"/>
      <c r="Y134" s="31"/>
      <c r="Z134" s="31"/>
      <c r="AA134" s="31"/>
      <c r="AB134" s="31"/>
    </row>
    <row r="135" spans="1:28" s="25" customFormat="1" ht="15">
      <c r="A135" s="24"/>
      <c r="Y135" s="31"/>
      <c r="Z135" s="31"/>
      <c r="AA135" s="31"/>
      <c r="AB135" s="31"/>
    </row>
    <row r="136" spans="1:28" s="25" customFormat="1" ht="15">
      <c r="A136" s="24"/>
      <c r="Y136" s="31"/>
      <c r="Z136" s="31"/>
      <c r="AA136" s="31"/>
      <c r="AB136" s="31"/>
    </row>
    <row r="137" spans="1:28" s="25" customFormat="1" ht="15">
      <c r="A137" s="24"/>
      <c r="Y137" s="31"/>
      <c r="Z137" s="31"/>
      <c r="AA137" s="31"/>
      <c r="AB137" s="31"/>
    </row>
    <row r="138" spans="1:28" s="25" customFormat="1" ht="15">
      <c r="A138" s="24"/>
      <c r="Y138" s="31"/>
      <c r="Z138" s="31"/>
      <c r="AA138" s="31"/>
      <c r="AB138" s="31"/>
    </row>
    <row r="139" spans="1:28" s="25" customFormat="1" ht="15">
      <c r="A139" s="24"/>
      <c r="Y139" s="31"/>
      <c r="Z139" s="31"/>
      <c r="AA139" s="31"/>
      <c r="AB139" s="31"/>
    </row>
    <row r="140" spans="1:28" s="25" customFormat="1" ht="15">
      <c r="A140" s="24"/>
      <c r="Y140" s="31"/>
      <c r="Z140" s="31"/>
      <c r="AA140" s="31"/>
      <c r="AB140" s="31"/>
    </row>
    <row r="141" spans="1:28" s="25" customFormat="1" ht="15">
      <c r="A141" s="24"/>
      <c r="Y141" s="31"/>
      <c r="Z141" s="31"/>
      <c r="AA141" s="31"/>
      <c r="AB141" s="31"/>
    </row>
    <row r="142" spans="1:28" s="25" customFormat="1" ht="15">
      <c r="A142" s="24"/>
      <c r="Y142" s="31"/>
      <c r="Z142" s="31"/>
      <c r="AA142" s="31"/>
      <c r="AB142" s="31"/>
    </row>
    <row r="143" spans="1:28" s="25" customFormat="1" ht="15">
      <c r="A143" s="24"/>
      <c r="Y143" s="31"/>
      <c r="Z143" s="31"/>
      <c r="AA143" s="31"/>
      <c r="AB143" s="31"/>
    </row>
    <row r="144" spans="1:28" s="25" customFormat="1" ht="15">
      <c r="A144" s="24"/>
      <c r="Y144" s="31"/>
      <c r="Z144" s="31"/>
      <c r="AA144" s="31"/>
      <c r="AB144" s="31"/>
    </row>
    <row r="145" spans="1:28" s="25" customFormat="1" ht="15">
      <c r="A145" s="24"/>
      <c r="Y145" s="31"/>
      <c r="Z145" s="31"/>
      <c r="AA145" s="31"/>
      <c r="AB145" s="31"/>
    </row>
    <row r="146" spans="1:28" s="25" customFormat="1" ht="15">
      <c r="A146" s="24"/>
      <c r="Y146" s="31"/>
      <c r="Z146" s="31"/>
      <c r="AA146" s="31"/>
      <c r="AB146" s="31"/>
    </row>
    <row r="147" spans="1:28" s="25" customFormat="1" ht="15">
      <c r="A147" s="24"/>
      <c r="Y147" s="31"/>
      <c r="Z147" s="31"/>
      <c r="AA147" s="31"/>
      <c r="AB147" s="31"/>
    </row>
    <row r="148" spans="1:28" s="25" customFormat="1" ht="15">
      <c r="A148" s="24"/>
      <c r="Y148" s="31"/>
      <c r="Z148" s="31"/>
      <c r="AA148" s="31"/>
      <c r="AB148" s="31"/>
    </row>
    <row r="149" spans="1:28" s="25" customFormat="1" ht="15">
      <c r="A149" s="24"/>
      <c r="Y149" s="31"/>
      <c r="Z149" s="31"/>
      <c r="AA149" s="31"/>
      <c r="AB149" s="31"/>
    </row>
    <row r="150" spans="1:28" s="25" customFormat="1" ht="15">
      <c r="A150" s="24"/>
      <c r="Y150" s="31"/>
      <c r="Z150" s="31"/>
      <c r="AA150" s="31"/>
      <c r="AB150" s="31"/>
    </row>
    <row r="151" spans="1:28" s="25" customFormat="1" ht="15">
      <c r="A151" s="24"/>
      <c r="Y151" s="31"/>
      <c r="Z151" s="31"/>
      <c r="AA151" s="31"/>
      <c r="AB151" s="31"/>
    </row>
    <row r="152" spans="1:28" s="25" customFormat="1" ht="15">
      <c r="A152" s="24"/>
      <c r="Y152" s="31"/>
      <c r="Z152" s="31"/>
      <c r="AA152" s="31"/>
      <c r="AB152" s="31"/>
    </row>
    <row r="153" spans="1:28" s="25" customFormat="1" ht="15">
      <c r="A153" s="24"/>
      <c r="Y153" s="31"/>
      <c r="Z153" s="31"/>
      <c r="AA153" s="31"/>
      <c r="AB153" s="31"/>
    </row>
    <row r="154" spans="1:28" s="25" customFormat="1" ht="15">
      <c r="A154" s="24"/>
      <c r="Y154" s="31"/>
      <c r="Z154" s="31"/>
      <c r="AA154" s="31"/>
      <c r="AB154" s="31"/>
    </row>
    <row r="155" spans="1:28" s="25" customFormat="1" ht="15">
      <c r="A155" s="24"/>
      <c r="Y155" s="31"/>
      <c r="Z155" s="31"/>
      <c r="AA155" s="31"/>
      <c r="AB155" s="31"/>
    </row>
    <row r="156" spans="1:28" s="25" customFormat="1" ht="15">
      <c r="A156" s="24"/>
      <c r="Y156" s="31"/>
      <c r="Z156" s="31"/>
      <c r="AA156" s="31"/>
      <c r="AB156" s="31"/>
    </row>
    <row r="157" spans="1:28" s="25" customFormat="1" ht="15">
      <c r="A157" s="24"/>
      <c r="Y157" s="31"/>
      <c r="Z157" s="31"/>
      <c r="AA157" s="31"/>
      <c r="AB157" s="31"/>
    </row>
    <row r="158" spans="1:28" s="25" customFormat="1" ht="15">
      <c r="A158" s="24"/>
      <c r="Y158" s="31"/>
      <c r="Z158" s="31"/>
      <c r="AA158" s="31"/>
      <c r="AB158" s="31"/>
    </row>
    <row r="159" spans="1:28" s="25" customFormat="1" ht="15">
      <c r="A159" s="24"/>
      <c r="Y159" s="31"/>
      <c r="Z159" s="31"/>
      <c r="AA159" s="31"/>
      <c r="AB159" s="31"/>
    </row>
    <row r="160" spans="1:28" s="25" customFormat="1" ht="15">
      <c r="A160" s="24"/>
      <c r="Y160" s="31"/>
      <c r="Z160" s="31"/>
      <c r="AA160" s="31"/>
      <c r="AB160" s="31"/>
    </row>
    <row r="161" spans="1:28" s="25" customFormat="1" ht="15">
      <c r="A161" s="24"/>
      <c r="Y161" s="31"/>
      <c r="Z161" s="31"/>
      <c r="AA161" s="31"/>
      <c r="AB161" s="31"/>
    </row>
    <row r="162" spans="1:28" s="25" customFormat="1" ht="15">
      <c r="A162" s="24"/>
      <c r="Y162" s="31"/>
      <c r="Z162" s="31"/>
      <c r="AA162" s="31"/>
      <c r="AB162" s="31"/>
    </row>
    <row r="163" spans="1:28" s="25" customFormat="1" ht="15">
      <c r="A163" s="24"/>
      <c r="Y163" s="31"/>
      <c r="Z163" s="31"/>
      <c r="AA163" s="31"/>
      <c r="AB163" s="31"/>
    </row>
    <row r="164" spans="1:28" s="25" customFormat="1" ht="15">
      <c r="A164" s="24"/>
      <c r="Y164" s="31"/>
      <c r="Z164" s="31"/>
      <c r="AA164" s="31"/>
      <c r="AB164" s="31"/>
    </row>
    <row r="165" spans="1:28" s="25" customFormat="1" ht="15">
      <c r="A165" s="24"/>
      <c r="Y165" s="31"/>
      <c r="Z165" s="31"/>
      <c r="AA165" s="31"/>
      <c r="AB165" s="31"/>
    </row>
    <row r="166" spans="1:28" s="25" customFormat="1" ht="15">
      <c r="A166" s="24"/>
      <c r="Y166" s="31"/>
      <c r="Z166" s="31"/>
      <c r="AA166" s="31"/>
      <c r="AB166" s="31"/>
    </row>
    <row r="167" spans="1:28" s="25" customFormat="1" ht="15">
      <c r="A167" s="24"/>
      <c r="Y167" s="31"/>
      <c r="Z167" s="31"/>
      <c r="AA167" s="31"/>
      <c r="AB167" s="31"/>
    </row>
    <row r="168" spans="1:28" s="25" customFormat="1" ht="15">
      <c r="A168" s="24"/>
      <c r="Y168" s="31"/>
      <c r="Z168" s="31"/>
      <c r="AA168" s="31"/>
      <c r="AB168" s="31"/>
    </row>
    <row r="169" spans="1:28" s="25" customFormat="1" ht="15">
      <c r="A169" s="24"/>
      <c r="Y169" s="31"/>
      <c r="Z169" s="31"/>
      <c r="AA169" s="31"/>
      <c r="AB169" s="31"/>
    </row>
    <row r="170" spans="1:28" s="25" customFormat="1" ht="15">
      <c r="A170" s="24"/>
      <c r="Y170" s="31"/>
      <c r="Z170" s="31"/>
      <c r="AA170" s="31"/>
      <c r="AB170" s="31"/>
    </row>
    <row r="171" spans="1:28" s="25" customFormat="1" ht="15">
      <c r="A171" s="24"/>
      <c r="Y171" s="31"/>
      <c r="Z171" s="31"/>
      <c r="AA171" s="31"/>
      <c r="AB171" s="31"/>
    </row>
    <row r="172" spans="1:28" s="25" customFormat="1" ht="15">
      <c r="A172" s="24"/>
      <c r="Y172" s="31"/>
      <c r="Z172" s="31"/>
      <c r="AA172" s="31"/>
      <c r="AB172" s="31"/>
    </row>
    <row r="173" spans="1:28" s="25" customFormat="1" ht="15">
      <c r="A173" s="24"/>
      <c r="Y173" s="31"/>
      <c r="Z173" s="31"/>
      <c r="AA173" s="31"/>
      <c r="AB173" s="31"/>
    </row>
    <row r="174" spans="1:28" s="25" customFormat="1" ht="15">
      <c r="A174" s="24"/>
      <c r="Y174" s="31"/>
      <c r="Z174" s="31"/>
      <c r="AA174" s="31"/>
      <c r="AB174" s="31"/>
    </row>
    <row r="175" spans="1:28" s="25" customFormat="1" ht="15">
      <c r="A175" s="24"/>
      <c r="Y175" s="31"/>
      <c r="Z175" s="31"/>
      <c r="AA175" s="31"/>
      <c r="AB175" s="31"/>
    </row>
    <row r="176" spans="1:28" s="25" customFormat="1" ht="15">
      <c r="A176" s="24"/>
      <c r="Y176" s="31"/>
      <c r="Z176" s="31"/>
      <c r="AA176" s="31"/>
      <c r="AB176" s="31"/>
    </row>
    <row r="177" spans="1:28" s="25" customFormat="1" ht="15">
      <c r="A177" s="24"/>
      <c r="Y177" s="31"/>
      <c r="Z177" s="31"/>
      <c r="AA177" s="31"/>
      <c r="AB177" s="31"/>
    </row>
    <row r="178" spans="1:28" s="25" customFormat="1" ht="15">
      <c r="A178" s="24"/>
      <c r="Y178" s="31"/>
      <c r="Z178" s="31"/>
      <c r="AA178" s="31"/>
      <c r="AB178" s="31"/>
    </row>
    <row r="179" spans="1:28" s="25" customFormat="1" ht="15">
      <c r="A179" s="24"/>
      <c r="Y179" s="31"/>
      <c r="Z179" s="31"/>
      <c r="AA179" s="31"/>
      <c r="AB179" s="31"/>
    </row>
    <row r="180" spans="1:28" s="25" customFormat="1" ht="15">
      <c r="A180" s="24"/>
      <c r="Y180" s="31"/>
      <c r="Z180" s="31"/>
      <c r="AA180" s="31"/>
      <c r="AB180" s="31"/>
    </row>
    <row r="181" spans="1:28" s="25" customFormat="1" ht="15">
      <c r="A181" s="24"/>
      <c r="Y181" s="31"/>
      <c r="Z181" s="31"/>
      <c r="AA181" s="31"/>
      <c r="AB181" s="31"/>
    </row>
  </sheetData>
  <sheetProtection password="C51D" sheet="1" objects="1" scenarios="1" selectLockedCells="1"/>
  <mergeCells count="2">
    <mergeCell ref="I1:J1"/>
    <mergeCell ref="B1:H1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293D1"/>
  </sheetPr>
  <dimension ref="A1:AT99"/>
  <sheetViews>
    <sheetView workbookViewId="0" topLeftCell="A1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11.421875" defaultRowHeight="15"/>
  <cols>
    <col min="1" max="1" width="13.7109375" style="108" customWidth="1"/>
    <col min="2" max="2" width="10.7109375" style="108" customWidth="1"/>
    <col min="3" max="15" width="10.7109375" style="72" customWidth="1"/>
    <col min="16" max="17" width="20.7109375" style="72" customWidth="1"/>
    <col min="18" max="25" width="11.421875" style="71" customWidth="1"/>
    <col min="26" max="26" width="11.421875" style="131" customWidth="1"/>
    <col min="27" max="27" width="11.421875" style="135" customWidth="1"/>
    <col min="28" max="29" width="11.421875" style="131" customWidth="1"/>
    <col min="30" max="46" width="11.421875" style="71" customWidth="1"/>
    <col min="47" max="16384" width="11.421875" style="72" customWidth="1"/>
  </cols>
  <sheetData>
    <row r="1" spans="1:17" ht="34.5" customHeight="1" thickBot="1">
      <c r="A1" s="70"/>
      <c r="B1" s="114" t="s">
        <v>35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6"/>
      <c r="P1" s="71"/>
      <c r="Q1" s="71"/>
    </row>
    <row r="2" spans="1:46" s="77" customFormat="1" ht="26.25" customHeight="1" thickBot="1">
      <c r="A2" s="73"/>
      <c r="B2" s="119" t="s">
        <v>0</v>
      </c>
      <c r="C2" s="120"/>
      <c r="D2" s="121" t="s">
        <v>1</v>
      </c>
      <c r="E2" s="120"/>
      <c r="F2" s="121" t="s">
        <v>2</v>
      </c>
      <c r="G2" s="120"/>
      <c r="H2" s="121" t="s">
        <v>3</v>
      </c>
      <c r="I2" s="120"/>
      <c r="J2" s="121" t="s">
        <v>4</v>
      </c>
      <c r="K2" s="120"/>
      <c r="L2" s="121" t="s">
        <v>5</v>
      </c>
      <c r="M2" s="120"/>
      <c r="N2" s="121" t="s">
        <v>6</v>
      </c>
      <c r="O2" s="122"/>
      <c r="P2" s="117" t="s">
        <v>31</v>
      </c>
      <c r="Q2" s="118"/>
      <c r="R2" s="74"/>
      <c r="S2" s="74"/>
      <c r="T2" s="74"/>
      <c r="U2" s="74"/>
      <c r="V2" s="74"/>
      <c r="W2" s="74"/>
      <c r="X2" s="74"/>
      <c r="Y2" s="74"/>
      <c r="Z2" s="132"/>
      <c r="AA2" s="76" t="s">
        <v>36</v>
      </c>
      <c r="AB2" s="132"/>
      <c r="AC2" s="132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</row>
    <row r="3" spans="1:46" s="87" customFormat="1" ht="26.25" customHeight="1" thickBot="1">
      <c r="A3" s="78"/>
      <c r="B3" s="79" t="s">
        <v>32</v>
      </c>
      <c r="C3" s="80" t="s">
        <v>33</v>
      </c>
      <c r="D3" s="81" t="s">
        <v>32</v>
      </c>
      <c r="E3" s="80" t="s">
        <v>33</v>
      </c>
      <c r="F3" s="81" t="s">
        <v>32</v>
      </c>
      <c r="G3" s="80" t="s">
        <v>33</v>
      </c>
      <c r="H3" s="81" t="s">
        <v>32</v>
      </c>
      <c r="I3" s="80" t="s">
        <v>33</v>
      </c>
      <c r="J3" s="81" t="s">
        <v>32</v>
      </c>
      <c r="K3" s="80" t="s">
        <v>33</v>
      </c>
      <c r="L3" s="81" t="s">
        <v>32</v>
      </c>
      <c r="M3" s="80" t="s">
        <v>33</v>
      </c>
      <c r="N3" s="81" t="s">
        <v>32</v>
      </c>
      <c r="O3" s="82" t="s">
        <v>33</v>
      </c>
      <c r="P3" s="83" t="s">
        <v>56</v>
      </c>
      <c r="Q3" s="84" t="s">
        <v>55</v>
      </c>
      <c r="R3" s="85"/>
      <c r="S3" s="85"/>
      <c r="T3" s="85"/>
      <c r="U3" s="85"/>
      <c r="V3" s="85"/>
      <c r="W3" s="85"/>
      <c r="X3" s="85"/>
      <c r="Y3" s="85"/>
      <c r="Z3" s="133"/>
      <c r="AA3" s="86" t="s">
        <v>37</v>
      </c>
      <c r="AB3" s="133"/>
      <c r="AC3" s="133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</row>
    <row r="4" spans="1:46" s="92" customFormat="1" ht="20.1" customHeight="1">
      <c r="A4" s="88" t="s">
        <v>7</v>
      </c>
      <c r="B4" s="56"/>
      <c r="C4" s="57"/>
      <c r="D4" s="58"/>
      <c r="E4" s="57"/>
      <c r="F4" s="58"/>
      <c r="G4" s="57"/>
      <c r="H4" s="58"/>
      <c r="I4" s="57"/>
      <c r="J4" s="58"/>
      <c r="K4" s="57"/>
      <c r="L4" s="58"/>
      <c r="M4" s="57"/>
      <c r="N4" s="58"/>
      <c r="O4" s="59"/>
      <c r="P4" s="89" t="str">
        <f>IF('Erwartet (Planung)'!I3="","",'Erwartet (Planung)'!I3)</f>
        <v/>
      </c>
      <c r="Q4" s="90" t="str">
        <f>IF('Erwartet (Planung)'!J3="","",'Erwartet (Planung)'!J3)</f>
        <v/>
      </c>
      <c r="R4" s="71"/>
      <c r="S4" s="71"/>
      <c r="T4" s="71"/>
      <c r="U4" s="71"/>
      <c r="V4" s="71"/>
      <c r="W4" s="71"/>
      <c r="X4" s="71"/>
      <c r="Y4" s="71"/>
      <c r="Z4" s="131"/>
      <c r="AA4" s="91">
        <f>((SUM(B4+D4+F4+H4+J4+L4+N4)*2)+(SUM(C4+E4+G4+I4+K4+M4+O4)*8))/10</f>
        <v>0</v>
      </c>
      <c r="AB4" s="131"/>
      <c r="AC4" s="13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</row>
    <row r="5" spans="1:46" s="97" customFormat="1" ht="20.1" customHeight="1">
      <c r="A5" s="93" t="s">
        <v>8</v>
      </c>
      <c r="B5" s="60"/>
      <c r="C5" s="61"/>
      <c r="D5" s="62"/>
      <c r="E5" s="61"/>
      <c r="F5" s="62"/>
      <c r="G5" s="61"/>
      <c r="H5" s="62"/>
      <c r="I5" s="61"/>
      <c r="J5" s="62"/>
      <c r="K5" s="61"/>
      <c r="L5" s="62"/>
      <c r="M5" s="61"/>
      <c r="N5" s="62"/>
      <c r="O5" s="63"/>
      <c r="P5" s="94" t="str">
        <f>IF('Erwartet (Planung)'!I4="","",'Erwartet (Planung)'!I4)</f>
        <v/>
      </c>
      <c r="Q5" s="95" t="str">
        <f>IF('Erwartet (Planung)'!J4="","",'Erwartet (Planung)'!J4)</f>
        <v/>
      </c>
      <c r="R5" s="96"/>
      <c r="S5" s="96"/>
      <c r="T5" s="96"/>
      <c r="U5" s="96"/>
      <c r="V5" s="96"/>
      <c r="W5" s="96"/>
      <c r="X5" s="96"/>
      <c r="Y5" s="96"/>
      <c r="Z5" s="134"/>
      <c r="AA5" s="91">
        <f aca="true" t="shared" si="0" ref="AA5:AA7">((SUM(B5+D5+F5+H5+J5+L5+N5)*2)+(SUM(C5+E5+G5+I5+K5+M5+O5)*8))/10</f>
        <v>0</v>
      </c>
      <c r="AB5" s="134"/>
      <c r="AC5" s="134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</row>
    <row r="6" spans="1:46" s="97" customFormat="1" ht="20.1" customHeight="1">
      <c r="A6" s="98" t="s">
        <v>9</v>
      </c>
      <c r="B6" s="64"/>
      <c r="C6" s="57"/>
      <c r="D6" s="65"/>
      <c r="E6" s="57"/>
      <c r="F6" s="65"/>
      <c r="G6" s="57"/>
      <c r="H6" s="65"/>
      <c r="I6" s="57"/>
      <c r="J6" s="65"/>
      <c r="K6" s="57"/>
      <c r="L6" s="65"/>
      <c r="M6" s="57"/>
      <c r="N6" s="65"/>
      <c r="O6" s="59"/>
      <c r="P6" s="89" t="str">
        <f>IF('Erwartet (Planung)'!I5="","",'Erwartet (Planung)'!I5)</f>
        <v/>
      </c>
      <c r="Q6" s="99" t="str">
        <f>IF('Erwartet (Planung)'!J5="","",'Erwartet (Planung)'!J5)</f>
        <v/>
      </c>
      <c r="R6" s="100"/>
      <c r="S6" s="100"/>
      <c r="T6" s="100"/>
      <c r="U6" s="100"/>
      <c r="V6" s="100"/>
      <c r="W6" s="100"/>
      <c r="X6" s="100"/>
      <c r="Y6" s="100"/>
      <c r="Z6" s="134"/>
      <c r="AA6" s="91">
        <f t="shared" si="0"/>
        <v>0</v>
      </c>
      <c r="AB6" s="134"/>
      <c r="AC6" s="134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</row>
    <row r="7" spans="1:46" s="97" customFormat="1" ht="20.1" customHeight="1">
      <c r="A7" s="93" t="s">
        <v>10</v>
      </c>
      <c r="B7" s="60"/>
      <c r="C7" s="61"/>
      <c r="D7" s="62"/>
      <c r="E7" s="61"/>
      <c r="F7" s="62"/>
      <c r="G7" s="61"/>
      <c r="H7" s="62"/>
      <c r="I7" s="61"/>
      <c r="J7" s="62"/>
      <c r="K7" s="61"/>
      <c r="L7" s="62"/>
      <c r="M7" s="61"/>
      <c r="N7" s="62"/>
      <c r="O7" s="63"/>
      <c r="P7" s="101" t="str">
        <f>IF('Erwartet (Planung)'!I6="","",'Erwartet (Planung)'!I6)</f>
        <v/>
      </c>
      <c r="Q7" s="95" t="str">
        <f>IF('Erwartet (Planung)'!J6="","",'Erwartet (Planung)'!J6)</f>
        <v/>
      </c>
      <c r="R7" s="100"/>
      <c r="S7" s="100"/>
      <c r="T7" s="100"/>
      <c r="U7" s="100"/>
      <c r="V7" s="100"/>
      <c r="W7" s="100"/>
      <c r="X7" s="100"/>
      <c r="Y7" s="100"/>
      <c r="Z7" s="134"/>
      <c r="AA7" s="91">
        <f t="shared" si="0"/>
        <v>0</v>
      </c>
      <c r="AB7" s="134"/>
      <c r="AC7" s="134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</row>
    <row r="8" spans="1:46" s="97" customFormat="1" ht="20.1" customHeight="1">
      <c r="A8" s="102" t="s">
        <v>11</v>
      </c>
      <c r="B8" s="56"/>
      <c r="C8" s="57"/>
      <c r="D8" s="58"/>
      <c r="E8" s="57"/>
      <c r="F8" s="58"/>
      <c r="G8" s="57"/>
      <c r="H8" s="58"/>
      <c r="I8" s="57"/>
      <c r="J8" s="58"/>
      <c r="K8" s="57"/>
      <c r="L8" s="58"/>
      <c r="M8" s="57"/>
      <c r="N8" s="58"/>
      <c r="O8" s="59"/>
      <c r="P8" s="89" t="str">
        <f>IF('Erwartet (Planung)'!I7="","",'Erwartet (Planung)'!I7)</f>
        <v/>
      </c>
      <c r="Q8" s="99" t="str">
        <f>IF('Erwartet (Planung)'!J7="","",'Erwartet (Planung)'!J7)</f>
        <v/>
      </c>
      <c r="R8" s="100"/>
      <c r="S8" s="100"/>
      <c r="T8" s="100"/>
      <c r="U8" s="100"/>
      <c r="V8" s="100"/>
      <c r="W8" s="100"/>
      <c r="X8" s="100"/>
      <c r="Y8" s="100"/>
      <c r="Z8" s="134"/>
      <c r="AA8" s="91">
        <f>((SUM(B8+D8+F8+H8+J8+L8+N8)*3)+(SUM(C8+E8+G8+I8+K8+M8+O8)*7))/10</f>
        <v>0</v>
      </c>
      <c r="AB8" s="134"/>
      <c r="AC8" s="134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</row>
    <row r="9" spans="1:46" s="97" customFormat="1" ht="20.1" customHeight="1">
      <c r="A9" s="93" t="s">
        <v>12</v>
      </c>
      <c r="B9" s="60"/>
      <c r="C9" s="61"/>
      <c r="D9" s="62"/>
      <c r="E9" s="61"/>
      <c r="F9" s="62"/>
      <c r="G9" s="61"/>
      <c r="H9" s="62"/>
      <c r="I9" s="61"/>
      <c r="J9" s="62"/>
      <c r="K9" s="61"/>
      <c r="L9" s="62"/>
      <c r="M9" s="61"/>
      <c r="N9" s="62"/>
      <c r="O9" s="63"/>
      <c r="P9" s="101" t="str">
        <f>IF('Erwartet (Planung)'!I8="","",'Erwartet (Planung)'!I8)</f>
        <v/>
      </c>
      <c r="Q9" s="95" t="str">
        <f>IF('Erwartet (Planung)'!J8="","",'Erwartet (Planung)'!J8)</f>
        <v/>
      </c>
      <c r="R9" s="100"/>
      <c r="S9" s="100"/>
      <c r="T9" s="100"/>
      <c r="U9" s="100"/>
      <c r="V9" s="100"/>
      <c r="W9" s="100"/>
      <c r="X9" s="100"/>
      <c r="Y9" s="100"/>
      <c r="Z9" s="134"/>
      <c r="AA9" s="91">
        <f aca="true" t="shared" si="1" ref="AA9:AA11">((SUM(B9+D9+F9+H9+J9+L9+N9)*3)+(SUM(C9+E9+G9+I9+K9+M9+O9)*7))/10</f>
        <v>0</v>
      </c>
      <c r="AB9" s="134"/>
      <c r="AC9" s="134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</row>
    <row r="10" spans="1:46" s="92" customFormat="1" ht="20.1" customHeight="1">
      <c r="A10" s="98" t="s">
        <v>13</v>
      </c>
      <c r="B10" s="64"/>
      <c r="C10" s="57"/>
      <c r="D10" s="65"/>
      <c r="E10" s="57"/>
      <c r="F10" s="65"/>
      <c r="G10" s="57"/>
      <c r="H10" s="65"/>
      <c r="I10" s="57"/>
      <c r="J10" s="65"/>
      <c r="K10" s="57"/>
      <c r="L10" s="65"/>
      <c r="M10" s="57"/>
      <c r="N10" s="65"/>
      <c r="O10" s="59"/>
      <c r="P10" s="89" t="str">
        <f>IF('Erwartet (Planung)'!I9="","",'Erwartet (Planung)'!I9)</f>
        <v/>
      </c>
      <c r="Q10" s="99" t="str">
        <f>IF('Erwartet (Planung)'!J9="","",'Erwartet (Planung)'!J9)</f>
        <v/>
      </c>
      <c r="R10" s="100"/>
      <c r="S10" s="100"/>
      <c r="T10" s="100"/>
      <c r="U10" s="100"/>
      <c r="V10" s="100"/>
      <c r="W10" s="100"/>
      <c r="X10" s="100"/>
      <c r="Y10" s="100"/>
      <c r="Z10" s="131"/>
      <c r="AA10" s="91">
        <f t="shared" si="1"/>
        <v>0</v>
      </c>
      <c r="AB10" s="131"/>
      <c r="AC10" s="13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</row>
    <row r="11" spans="1:46" s="92" customFormat="1" ht="20.1" customHeight="1">
      <c r="A11" s="93" t="s">
        <v>14</v>
      </c>
      <c r="B11" s="60"/>
      <c r="C11" s="61"/>
      <c r="D11" s="62"/>
      <c r="E11" s="61"/>
      <c r="F11" s="62"/>
      <c r="G11" s="61"/>
      <c r="H11" s="62"/>
      <c r="I11" s="61"/>
      <c r="J11" s="62"/>
      <c r="K11" s="61"/>
      <c r="L11" s="62"/>
      <c r="M11" s="61"/>
      <c r="N11" s="62"/>
      <c r="O11" s="63"/>
      <c r="P11" s="101" t="str">
        <f>IF('Erwartet (Planung)'!I10="","",'Erwartet (Planung)'!I10)</f>
        <v/>
      </c>
      <c r="Q11" s="95" t="str">
        <f>IF('Erwartet (Planung)'!J10="","",'Erwartet (Planung)'!J10)</f>
        <v/>
      </c>
      <c r="R11" s="100"/>
      <c r="S11" s="100"/>
      <c r="T11" s="100"/>
      <c r="U11" s="100"/>
      <c r="V11" s="100"/>
      <c r="W11" s="100"/>
      <c r="X11" s="100"/>
      <c r="Y11" s="100"/>
      <c r="Z11" s="131"/>
      <c r="AA11" s="91">
        <f t="shared" si="1"/>
        <v>0</v>
      </c>
      <c r="AB11" s="131"/>
      <c r="AC11" s="13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</row>
    <row r="12" spans="1:46" s="92" customFormat="1" ht="20.1" customHeight="1">
      <c r="A12" s="102" t="s">
        <v>15</v>
      </c>
      <c r="B12" s="56"/>
      <c r="C12" s="57"/>
      <c r="D12" s="58"/>
      <c r="E12" s="57"/>
      <c r="F12" s="58"/>
      <c r="G12" s="57"/>
      <c r="H12" s="58"/>
      <c r="I12" s="57"/>
      <c r="J12" s="58"/>
      <c r="K12" s="57"/>
      <c r="L12" s="58"/>
      <c r="M12" s="57"/>
      <c r="N12" s="58"/>
      <c r="O12" s="59"/>
      <c r="P12" s="89" t="str">
        <f>IF('Erwartet (Planung)'!I11="","",'Erwartet (Planung)'!I11)</f>
        <v/>
      </c>
      <c r="Q12" s="99" t="str">
        <f>IF('Erwartet (Planung)'!J11="","",'Erwartet (Planung)'!J11)</f>
        <v/>
      </c>
      <c r="R12" s="71"/>
      <c r="S12" s="71"/>
      <c r="T12" s="71"/>
      <c r="U12" s="71"/>
      <c r="V12" s="71"/>
      <c r="W12" s="71"/>
      <c r="X12" s="71"/>
      <c r="Y12" s="71"/>
      <c r="Z12" s="131"/>
      <c r="AA12" s="91">
        <f>((SUM(B12+D12+F12+H12+J12+L12+N12)*4)+(SUM(C12+E12+G12+I12+K12+M12+O12)*6))/10</f>
        <v>0</v>
      </c>
      <c r="AB12" s="131"/>
      <c r="AC12" s="13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</row>
    <row r="13" spans="1:46" s="92" customFormat="1" ht="20.1" customHeight="1">
      <c r="A13" s="93" t="s">
        <v>16</v>
      </c>
      <c r="B13" s="60"/>
      <c r="C13" s="61"/>
      <c r="D13" s="62"/>
      <c r="E13" s="61"/>
      <c r="F13" s="62"/>
      <c r="G13" s="61"/>
      <c r="H13" s="62"/>
      <c r="I13" s="61"/>
      <c r="J13" s="62"/>
      <c r="K13" s="61"/>
      <c r="L13" s="62"/>
      <c r="M13" s="61"/>
      <c r="N13" s="62"/>
      <c r="O13" s="63"/>
      <c r="P13" s="101" t="str">
        <f>IF('Erwartet (Planung)'!I12="","",'Erwartet (Planung)'!I12)</f>
        <v/>
      </c>
      <c r="Q13" s="95" t="str">
        <f>IF('Erwartet (Planung)'!J12="","",'Erwartet (Planung)'!J12)</f>
        <v/>
      </c>
      <c r="R13" s="71"/>
      <c r="S13" s="71"/>
      <c r="T13" s="71"/>
      <c r="U13" s="71"/>
      <c r="V13" s="71"/>
      <c r="W13" s="71"/>
      <c r="X13" s="71"/>
      <c r="Y13" s="71"/>
      <c r="Z13" s="131"/>
      <c r="AA13" s="91">
        <f aca="true" t="shared" si="2" ref="AA13:AA15">((SUM(B13+D13+F13+H13+J13+L13+N13)*4)+(SUM(C13+E13+G13+I13+K13+M13+O13)*6))/10</f>
        <v>0</v>
      </c>
      <c r="AB13" s="131"/>
      <c r="AC13" s="13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</row>
    <row r="14" spans="1:46" s="92" customFormat="1" ht="20.1" customHeight="1">
      <c r="A14" s="98" t="s">
        <v>17</v>
      </c>
      <c r="B14" s="64"/>
      <c r="C14" s="57"/>
      <c r="D14" s="65"/>
      <c r="E14" s="57"/>
      <c r="F14" s="65"/>
      <c r="G14" s="57"/>
      <c r="H14" s="65"/>
      <c r="I14" s="57"/>
      <c r="J14" s="65"/>
      <c r="K14" s="57"/>
      <c r="L14" s="65"/>
      <c r="M14" s="57"/>
      <c r="N14" s="65"/>
      <c r="O14" s="59"/>
      <c r="P14" s="89" t="str">
        <f>IF('Erwartet (Planung)'!I13="","",'Erwartet (Planung)'!I13)</f>
        <v/>
      </c>
      <c r="Q14" s="99" t="str">
        <f>IF('Erwartet (Planung)'!J13="","",'Erwartet (Planung)'!J13)</f>
        <v/>
      </c>
      <c r="R14" s="71"/>
      <c r="S14" s="71"/>
      <c r="T14" s="71"/>
      <c r="U14" s="71"/>
      <c r="V14" s="71"/>
      <c r="W14" s="71"/>
      <c r="X14" s="71"/>
      <c r="Y14" s="71"/>
      <c r="Z14" s="131"/>
      <c r="AA14" s="91">
        <f t="shared" si="2"/>
        <v>0</v>
      </c>
      <c r="AB14" s="131"/>
      <c r="AC14" s="13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</row>
    <row r="15" spans="1:46" s="92" customFormat="1" ht="20.1" customHeight="1">
      <c r="A15" s="93" t="s">
        <v>18</v>
      </c>
      <c r="B15" s="60"/>
      <c r="C15" s="61"/>
      <c r="D15" s="62"/>
      <c r="E15" s="61"/>
      <c r="F15" s="62"/>
      <c r="G15" s="61"/>
      <c r="H15" s="62"/>
      <c r="I15" s="61"/>
      <c r="J15" s="62"/>
      <c r="K15" s="61"/>
      <c r="L15" s="62"/>
      <c r="M15" s="61"/>
      <c r="N15" s="62"/>
      <c r="O15" s="63"/>
      <c r="P15" s="101" t="str">
        <f>IF('Erwartet (Planung)'!I14="","",'Erwartet (Planung)'!I14)</f>
        <v/>
      </c>
      <c r="Q15" s="95" t="str">
        <f>IF('Erwartet (Planung)'!J14="","",'Erwartet (Planung)'!J14)</f>
        <v/>
      </c>
      <c r="R15" s="71"/>
      <c r="S15" s="71"/>
      <c r="T15" s="71"/>
      <c r="U15" s="71"/>
      <c r="V15" s="71"/>
      <c r="W15" s="71"/>
      <c r="X15" s="71"/>
      <c r="Y15" s="71"/>
      <c r="Z15" s="131"/>
      <c r="AA15" s="91">
        <f t="shared" si="2"/>
        <v>0</v>
      </c>
      <c r="AB15" s="131"/>
      <c r="AC15" s="13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</row>
    <row r="16" spans="1:46" s="92" customFormat="1" ht="20.1" customHeight="1">
      <c r="A16" s="102" t="s">
        <v>19</v>
      </c>
      <c r="B16" s="56"/>
      <c r="C16" s="57"/>
      <c r="D16" s="58"/>
      <c r="E16" s="57"/>
      <c r="F16" s="58"/>
      <c r="G16" s="57"/>
      <c r="H16" s="58"/>
      <c r="I16" s="57"/>
      <c r="J16" s="58"/>
      <c r="K16" s="57"/>
      <c r="L16" s="58"/>
      <c r="M16" s="57"/>
      <c r="N16" s="58"/>
      <c r="O16" s="59"/>
      <c r="P16" s="89" t="str">
        <f>IF('Erwartet (Planung)'!I15="","",'Erwartet (Planung)'!I15)</f>
        <v/>
      </c>
      <c r="Q16" s="99" t="str">
        <f>IF('Erwartet (Planung)'!J15="","",'Erwartet (Planung)'!J15)</f>
        <v/>
      </c>
      <c r="R16" s="71"/>
      <c r="S16" s="71"/>
      <c r="T16" s="71"/>
      <c r="U16" s="71"/>
      <c r="V16" s="71"/>
      <c r="W16" s="71"/>
      <c r="X16" s="71"/>
      <c r="Y16" s="71"/>
      <c r="Z16" s="131"/>
      <c r="AA16" s="91">
        <f>((SUM(B16+D16+F16+H16+J16+L16+N16)*6)+(SUM(C16+E16+G16+I16+K16+M16+O16)*4))/10</f>
        <v>0</v>
      </c>
      <c r="AB16" s="131"/>
      <c r="AC16" s="13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</row>
    <row r="17" spans="1:46" s="92" customFormat="1" ht="20.1" customHeight="1">
      <c r="A17" s="93" t="s">
        <v>20</v>
      </c>
      <c r="B17" s="60"/>
      <c r="C17" s="61"/>
      <c r="D17" s="62"/>
      <c r="E17" s="61"/>
      <c r="F17" s="62"/>
      <c r="G17" s="61"/>
      <c r="H17" s="62"/>
      <c r="I17" s="61"/>
      <c r="J17" s="62"/>
      <c r="K17" s="61"/>
      <c r="L17" s="62"/>
      <c r="M17" s="61"/>
      <c r="N17" s="62"/>
      <c r="O17" s="63"/>
      <c r="P17" s="101" t="str">
        <f>IF('Erwartet (Planung)'!I16="","",'Erwartet (Planung)'!I16)</f>
        <v/>
      </c>
      <c r="Q17" s="95" t="str">
        <f>IF('Erwartet (Planung)'!J16="","",'Erwartet (Planung)'!J16)</f>
        <v/>
      </c>
      <c r="R17" s="71"/>
      <c r="S17" s="71"/>
      <c r="T17" s="71"/>
      <c r="U17" s="71"/>
      <c r="V17" s="71"/>
      <c r="W17" s="71"/>
      <c r="X17" s="71"/>
      <c r="Y17" s="71"/>
      <c r="Z17" s="131"/>
      <c r="AA17" s="91">
        <f aca="true" t="shared" si="3" ref="AA17:AA23">((SUM(B17+D17+F17+H17+J17+L17+N17)*6)+(SUM(C17+E17+G17+I17+K17+M17+O17)*4))/10</f>
        <v>0</v>
      </c>
      <c r="AB17" s="131"/>
      <c r="AC17" s="13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</row>
    <row r="18" spans="1:46" s="92" customFormat="1" ht="20.1" customHeight="1">
      <c r="A18" s="98" t="s">
        <v>21</v>
      </c>
      <c r="B18" s="64"/>
      <c r="C18" s="57"/>
      <c r="D18" s="65"/>
      <c r="E18" s="57"/>
      <c r="F18" s="65"/>
      <c r="G18" s="57"/>
      <c r="H18" s="65"/>
      <c r="I18" s="57"/>
      <c r="J18" s="65"/>
      <c r="K18" s="57"/>
      <c r="L18" s="65"/>
      <c r="M18" s="57"/>
      <c r="N18" s="65"/>
      <c r="O18" s="59"/>
      <c r="P18" s="89" t="str">
        <f>IF('Erwartet (Planung)'!I17="","",'Erwartet (Planung)'!I17)</f>
        <v/>
      </c>
      <c r="Q18" s="99" t="str">
        <f>IF('Erwartet (Planung)'!J17="","",'Erwartet (Planung)'!J17)</f>
        <v/>
      </c>
      <c r="R18" s="71"/>
      <c r="S18" s="71"/>
      <c r="T18" s="71"/>
      <c r="U18" s="71"/>
      <c r="V18" s="71"/>
      <c r="W18" s="71"/>
      <c r="X18" s="71"/>
      <c r="Y18" s="71"/>
      <c r="Z18" s="131"/>
      <c r="AA18" s="91">
        <f t="shared" si="3"/>
        <v>0</v>
      </c>
      <c r="AB18" s="131"/>
      <c r="AC18" s="13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</row>
    <row r="19" spans="1:46" s="92" customFormat="1" ht="20.1" customHeight="1">
      <c r="A19" s="93" t="s">
        <v>22</v>
      </c>
      <c r="B19" s="60"/>
      <c r="C19" s="61"/>
      <c r="D19" s="62"/>
      <c r="E19" s="61"/>
      <c r="F19" s="62"/>
      <c r="G19" s="61"/>
      <c r="H19" s="62"/>
      <c r="I19" s="61"/>
      <c r="J19" s="62"/>
      <c r="K19" s="61"/>
      <c r="L19" s="62"/>
      <c r="M19" s="61"/>
      <c r="N19" s="62"/>
      <c r="O19" s="63"/>
      <c r="P19" s="101" t="str">
        <f>IF('Erwartet (Planung)'!I18="","",'Erwartet (Planung)'!I18)</f>
        <v/>
      </c>
      <c r="Q19" s="95" t="str">
        <f>IF('Erwartet (Planung)'!J18="","",'Erwartet (Planung)'!J18)</f>
        <v/>
      </c>
      <c r="R19" s="71"/>
      <c r="S19" s="71"/>
      <c r="T19" s="71"/>
      <c r="U19" s="71"/>
      <c r="V19" s="71"/>
      <c r="W19" s="71"/>
      <c r="X19" s="71"/>
      <c r="Y19" s="71"/>
      <c r="Z19" s="131"/>
      <c r="AA19" s="91">
        <f t="shared" si="3"/>
        <v>0</v>
      </c>
      <c r="AB19" s="131"/>
      <c r="AC19" s="13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</row>
    <row r="20" spans="1:46" s="92" customFormat="1" ht="20.1" customHeight="1">
      <c r="A20" s="102" t="s">
        <v>23</v>
      </c>
      <c r="B20" s="56"/>
      <c r="C20" s="57"/>
      <c r="D20" s="58"/>
      <c r="E20" s="57"/>
      <c r="F20" s="58"/>
      <c r="G20" s="57"/>
      <c r="H20" s="58"/>
      <c r="I20" s="57"/>
      <c r="J20" s="58"/>
      <c r="K20" s="57"/>
      <c r="L20" s="58"/>
      <c r="M20" s="57"/>
      <c r="N20" s="58"/>
      <c r="O20" s="59"/>
      <c r="P20" s="89" t="str">
        <f>IF('Erwartet (Planung)'!I19="","",'Erwartet (Planung)'!I19)</f>
        <v/>
      </c>
      <c r="Q20" s="99" t="str">
        <f>IF('Erwartet (Planung)'!J19="","",'Erwartet (Planung)'!J19)</f>
        <v/>
      </c>
      <c r="R20" s="71"/>
      <c r="S20" s="71"/>
      <c r="T20" s="71"/>
      <c r="U20" s="71"/>
      <c r="V20" s="71"/>
      <c r="W20" s="71"/>
      <c r="X20" s="71"/>
      <c r="Y20" s="71"/>
      <c r="Z20" s="131"/>
      <c r="AA20" s="91">
        <f t="shared" si="3"/>
        <v>0</v>
      </c>
      <c r="AB20" s="131"/>
      <c r="AC20" s="13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</row>
    <row r="21" spans="1:46" s="92" customFormat="1" ht="20.1" customHeight="1">
      <c r="A21" s="93" t="s">
        <v>24</v>
      </c>
      <c r="B21" s="60"/>
      <c r="C21" s="61"/>
      <c r="D21" s="62"/>
      <c r="E21" s="61"/>
      <c r="F21" s="62"/>
      <c r="G21" s="61"/>
      <c r="H21" s="62"/>
      <c r="I21" s="61"/>
      <c r="J21" s="62"/>
      <c r="K21" s="61"/>
      <c r="L21" s="62"/>
      <c r="M21" s="61"/>
      <c r="N21" s="62"/>
      <c r="O21" s="63"/>
      <c r="P21" s="101" t="str">
        <f>IF('Erwartet (Planung)'!I20="","",'Erwartet (Planung)'!I20)</f>
        <v/>
      </c>
      <c r="Q21" s="95" t="str">
        <f>IF('Erwartet (Planung)'!J20="","",'Erwartet (Planung)'!J20)</f>
        <v/>
      </c>
      <c r="R21" s="71"/>
      <c r="S21" s="71"/>
      <c r="T21" s="71"/>
      <c r="U21" s="71"/>
      <c r="V21" s="71"/>
      <c r="W21" s="71"/>
      <c r="X21" s="71"/>
      <c r="Y21" s="71"/>
      <c r="Z21" s="131"/>
      <c r="AA21" s="91">
        <f t="shared" si="3"/>
        <v>0</v>
      </c>
      <c r="AB21" s="131"/>
      <c r="AC21" s="13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</row>
    <row r="22" spans="1:46" s="92" customFormat="1" ht="20.1" customHeight="1">
      <c r="A22" s="98" t="s">
        <v>25</v>
      </c>
      <c r="B22" s="64"/>
      <c r="C22" s="57"/>
      <c r="D22" s="65"/>
      <c r="E22" s="57"/>
      <c r="F22" s="65"/>
      <c r="G22" s="57"/>
      <c r="H22" s="65"/>
      <c r="I22" s="57"/>
      <c r="J22" s="65"/>
      <c r="K22" s="57"/>
      <c r="L22" s="65"/>
      <c r="M22" s="57"/>
      <c r="N22" s="65"/>
      <c r="O22" s="59"/>
      <c r="P22" s="89" t="str">
        <f>IF('Erwartet (Planung)'!I21="","",'Erwartet (Planung)'!I21)</f>
        <v/>
      </c>
      <c r="Q22" s="99" t="str">
        <f>IF('Erwartet (Planung)'!J21="","",'Erwartet (Planung)'!J21)</f>
        <v/>
      </c>
      <c r="R22" s="71"/>
      <c r="S22" s="71"/>
      <c r="T22" s="71"/>
      <c r="U22" s="71"/>
      <c r="V22" s="71"/>
      <c r="W22" s="71"/>
      <c r="X22" s="71"/>
      <c r="Y22" s="71"/>
      <c r="Z22" s="131"/>
      <c r="AA22" s="91">
        <f t="shared" si="3"/>
        <v>0</v>
      </c>
      <c r="AB22" s="131"/>
      <c r="AC22" s="13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</row>
    <row r="23" spans="1:46" s="92" customFormat="1" ht="20.1" customHeight="1">
      <c r="A23" s="93" t="s">
        <v>26</v>
      </c>
      <c r="B23" s="60"/>
      <c r="C23" s="61"/>
      <c r="D23" s="62"/>
      <c r="E23" s="61"/>
      <c r="F23" s="62"/>
      <c r="G23" s="61"/>
      <c r="H23" s="62"/>
      <c r="I23" s="61"/>
      <c r="J23" s="62"/>
      <c r="K23" s="61"/>
      <c r="L23" s="62"/>
      <c r="M23" s="61"/>
      <c r="N23" s="62"/>
      <c r="O23" s="63"/>
      <c r="P23" s="101" t="str">
        <f>IF('Erwartet (Planung)'!I22="","",'Erwartet (Planung)'!I22)</f>
        <v/>
      </c>
      <c r="Q23" s="95" t="str">
        <f>IF('Erwartet (Planung)'!J22="","",'Erwartet (Planung)'!J22)</f>
        <v/>
      </c>
      <c r="R23" s="71"/>
      <c r="S23" s="71"/>
      <c r="T23" s="71"/>
      <c r="U23" s="71"/>
      <c r="V23" s="71"/>
      <c r="W23" s="71"/>
      <c r="X23" s="71"/>
      <c r="Y23" s="71"/>
      <c r="Z23" s="131"/>
      <c r="AA23" s="91">
        <f t="shared" si="3"/>
        <v>0</v>
      </c>
      <c r="AB23" s="131"/>
      <c r="AC23" s="13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</row>
    <row r="24" spans="1:46" s="92" customFormat="1" ht="20.1" customHeight="1">
      <c r="A24" s="102" t="s">
        <v>27</v>
      </c>
      <c r="B24" s="56"/>
      <c r="C24" s="57"/>
      <c r="D24" s="58"/>
      <c r="E24" s="57"/>
      <c r="F24" s="58"/>
      <c r="G24" s="57"/>
      <c r="H24" s="58"/>
      <c r="I24" s="57"/>
      <c r="J24" s="58"/>
      <c r="K24" s="57"/>
      <c r="L24" s="58"/>
      <c r="M24" s="57"/>
      <c r="N24" s="58"/>
      <c r="O24" s="59"/>
      <c r="P24" s="89" t="str">
        <f>IF('Erwartet (Planung)'!I23="","",'Erwartet (Planung)'!I23)</f>
        <v/>
      </c>
      <c r="Q24" s="99" t="str">
        <f>IF('Erwartet (Planung)'!J23="","",'Erwartet (Planung)'!J23)</f>
        <v/>
      </c>
      <c r="R24" s="71"/>
      <c r="S24" s="71"/>
      <c r="T24" s="71"/>
      <c r="U24" s="71"/>
      <c r="V24" s="71"/>
      <c r="W24" s="71"/>
      <c r="X24" s="71"/>
      <c r="Y24" s="71"/>
      <c r="Z24" s="131"/>
      <c r="AA24" s="91">
        <f>((SUM(B24+D24+F24+H24+J24+L24+N24)*8)+(SUM(C24+E24+G24+I24+K24+M24+O24)*2))/10</f>
        <v>0</v>
      </c>
      <c r="AB24" s="131"/>
      <c r="AC24" s="13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</row>
    <row r="25" spans="1:46" s="92" customFormat="1" ht="20.1" customHeight="1">
      <c r="A25" s="93" t="s">
        <v>28</v>
      </c>
      <c r="B25" s="60"/>
      <c r="C25" s="61"/>
      <c r="D25" s="62"/>
      <c r="E25" s="61"/>
      <c r="F25" s="62"/>
      <c r="G25" s="61"/>
      <c r="H25" s="62"/>
      <c r="I25" s="61"/>
      <c r="J25" s="62"/>
      <c r="K25" s="61"/>
      <c r="L25" s="62"/>
      <c r="M25" s="61"/>
      <c r="N25" s="62"/>
      <c r="O25" s="63"/>
      <c r="P25" s="101" t="str">
        <f>IF('Erwartet (Planung)'!I24="","",'Erwartet (Planung)'!I24)</f>
        <v/>
      </c>
      <c r="Q25" s="95" t="str">
        <f>IF('Erwartet (Planung)'!J24="","",'Erwartet (Planung)'!J24)</f>
        <v/>
      </c>
      <c r="R25" s="71"/>
      <c r="S25" s="71"/>
      <c r="T25" s="71"/>
      <c r="U25" s="71"/>
      <c r="V25" s="71"/>
      <c r="W25" s="71"/>
      <c r="X25" s="71"/>
      <c r="Y25" s="71"/>
      <c r="Z25" s="131"/>
      <c r="AA25" s="91">
        <f aca="true" t="shared" si="4" ref="AA25:AA29">((SUM(B25+D25+F25+H25+J25+L25+N25)*8)+(SUM(C25+E25+G25+I25+K25+M25+O25)*2))/10</f>
        <v>0</v>
      </c>
      <c r="AB25" s="131"/>
      <c r="AC25" s="13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</row>
    <row r="26" spans="1:46" s="92" customFormat="1" ht="20.1" customHeight="1">
      <c r="A26" s="98" t="s">
        <v>29</v>
      </c>
      <c r="B26" s="64"/>
      <c r="C26" s="57"/>
      <c r="D26" s="65"/>
      <c r="E26" s="57"/>
      <c r="F26" s="65"/>
      <c r="G26" s="57"/>
      <c r="H26" s="65"/>
      <c r="I26" s="57"/>
      <c r="J26" s="65"/>
      <c r="K26" s="57"/>
      <c r="L26" s="65"/>
      <c r="M26" s="57"/>
      <c r="N26" s="65"/>
      <c r="O26" s="59"/>
      <c r="P26" s="89" t="str">
        <f>IF('Erwartet (Planung)'!I25="","",'Erwartet (Planung)'!I25)</f>
        <v/>
      </c>
      <c r="Q26" s="99" t="str">
        <f>IF('Erwartet (Planung)'!J25="","",'Erwartet (Planung)'!J25)</f>
        <v/>
      </c>
      <c r="R26" s="71"/>
      <c r="S26" s="71"/>
      <c r="T26" s="71"/>
      <c r="U26" s="71"/>
      <c r="V26" s="71"/>
      <c r="W26" s="71"/>
      <c r="X26" s="71"/>
      <c r="Y26" s="71"/>
      <c r="Z26" s="131"/>
      <c r="AA26" s="91">
        <f t="shared" si="4"/>
        <v>0</v>
      </c>
      <c r="AB26" s="131"/>
      <c r="AC26" s="13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</row>
    <row r="27" spans="1:46" s="92" customFormat="1" ht="20.1" customHeight="1">
      <c r="A27" s="93" t="s">
        <v>30</v>
      </c>
      <c r="B27" s="60"/>
      <c r="C27" s="61"/>
      <c r="D27" s="62"/>
      <c r="E27" s="61"/>
      <c r="F27" s="62"/>
      <c r="G27" s="61"/>
      <c r="H27" s="62"/>
      <c r="I27" s="61"/>
      <c r="J27" s="62"/>
      <c r="K27" s="61"/>
      <c r="L27" s="62"/>
      <c r="M27" s="61"/>
      <c r="N27" s="62"/>
      <c r="O27" s="63"/>
      <c r="P27" s="101" t="str">
        <f>IF('Erwartet (Planung)'!I26="","",'Erwartet (Planung)'!I26)</f>
        <v/>
      </c>
      <c r="Q27" s="95" t="str">
        <f>IF('Erwartet (Planung)'!J26="","",'Erwartet (Planung)'!J26)</f>
        <v/>
      </c>
      <c r="R27" s="71"/>
      <c r="S27" s="71"/>
      <c r="T27" s="71"/>
      <c r="U27" s="71"/>
      <c r="V27" s="71"/>
      <c r="W27" s="71"/>
      <c r="X27" s="71"/>
      <c r="Y27" s="71"/>
      <c r="Z27" s="131"/>
      <c r="AA27" s="91">
        <f t="shared" si="4"/>
        <v>0</v>
      </c>
      <c r="AB27" s="131"/>
      <c r="AC27" s="13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</row>
    <row r="28" spans="1:29" s="71" customFormat="1" ht="20.1" customHeight="1">
      <c r="A28" s="102" t="s">
        <v>151</v>
      </c>
      <c r="B28" s="64"/>
      <c r="C28" s="129"/>
      <c r="D28" s="65"/>
      <c r="E28" s="129"/>
      <c r="F28" s="65"/>
      <c r="G28" s="129"/>
      <c r="H28" s="65"/>
      <c r="I28" s="129"/>
      <c r="J28" s="65"/>
      <c r="K28" s="129"/>
      <c r="L28" s="65"/>
      <c r="M28" s="129"/>
      <c r="N28" s="65"/>
      <c r="O28" s="130"/>
      <c r="P28" s="89" t="str">
        <f>IF('Erwartet (Planung)'!I27="","",'Erwartet (Planung)'!I27)</f>
        <v/>
      </c>
      <c r="Q28" s="99" t="str">
        <f>IF('Erwartet (Planung)'!J27="","",'Erwartet (Planung)'!J27)</f>
        <v/>
      </c>
      <c r="R28" s="96"/>
      <c r="S28" s="96"/>
      <c r="T28" s="96"/>
      <c r="U28" s="96"/>
      <c r="V28" s="96"/>
      <c r="W28" s="96"/>
      <c r="X28" s="96"/>
      <c r="Y28" s="96"/>
      <c r="Z28" s="134"/>
      <c r="AA28" s="91">
        <f t="shared" si="4"/>
        <v>0</v>
      </c>
      <c r="AB28" s="131"/>
      <c r="AC28" s="131"/>
    </row>
    <row r="29" spans="1:29" s="71" customFormat="1" ht="20.1" customHeight="1" thickBot="1">
      <c r="A29" s="103" t="s">
        <v>152</v>
      </c>
      <c r="B29" s="66"/>
      <c r="C29" s="67"/>
      <c r="D29" s="68"/>
      <c r="E29" s="67"/>
      <c r="F29" s="68"/>
      <c r="G29" s="67"/>
      <c r="H29" s="68"/>
      <c r="I29" s="67"/>
      <c r="J29" s="68"/>
      <c r="K29" s="67"/>
      <c r="L29" s="68"/>
      <c r="M29" s="67"/>
      <c r="N29" s="68"/>
      <c r="O29" s="69"/>
      <c r="P29" s="104" t="str">
        <f>IF('Erwartet (Planung)'!I28="","",'Erwartet (Planung)'!I28)</f>
        <v/>
      </c>
      <c r="Q29" s="105" t="str">
        <f>IF('Erwartet (Planung)'!J28="","",'Erwartet (Planung)'!J28)</f>
        <v/>
      </c>
      <c r="R29" s="96"/>
      <c r="S29" s="96"/>
      <c r="T29" s="96"/>
      <c r="U29" s="96"/>
      <c r="V29" s="96"/>
      <c r="W29" s="96"/>
      <c r="X29" s="96"/>
      <c r="Y29" s="96"/>
      <c r="Z29" s="134"/>
      <c r="AA29" s="91">
        <f t="shared" si="4"/>
        <v>0</v>
      </c>
      <c r="AB29" s="131"/>
      <c r="AC29" s="131"/>
    </row>
    <row r="30" spans="1:29" s="71" customFormat="1" ht="20.1" customHeight="1">
      <c r="A30" s="106"/>
      <c r="B30" s="10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134"/>
      <c r="AA30" s="107"/>
      <c r="AB30" s="131"/>
      <c r="AC30" s="131"/>
    </row>
    <row r="31" spans="1:29" s="71" customFormat="1" ht="20.1" customHeight="1">
      <c r="A31" s="106"/>
      <c r="B31" s="10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134"/>
      <c r="AA31" s="107"/>
      <c r="AB31" s="131"/>
      <c r="AC31" s="131"/>
    </row>
    <row r="32" spans="1:29" s="71" customFormat="1" ht="20.1" customHeight="1">
      <c r="A32" s="106"/>
      <c r="B32" s="10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134"/>
      <c r="AA32" s="107"/>
      <c r="AB32" s="131"/>
      <c r="AC32" s="131"/>
    </row>
    <row r="33" spans="1:29" s="71" customFormat="1" ht="20.1" customHeight="1">
      <c r="A33" s="106"/>
      <c r="B33" s="10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134"/>
      <c r="AA33" s="107"/>
      <c r="AB33" s="131"/>
      <c r="AC33" s="131"/>
    </row>
    <row r="34" spans="1:29" s="71" customFormat="1" ht="20.1" customHeight="1">
      <c r="A34" s="106"/>
      <c r="B34" s="10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134"/>
      <c r="AA34" s="107"/>
      <c r="AB34" s="131"/>
      <c r="AC34" s="131"/>
    </row>
    <row r="35" spans="1:29" s="71" customFormat="1" ht="20.1" customHeight="1">
      <c r="A35" s="106"/>
      <c r="B35" s="10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134"/>
      <c r="AA35" s="107"/>
      <c r="AB35" s="131"/>
      <c r="AC35" s="131"/>
    </row>
    <row r="36" spans="1:29" s="71" customFormat="1" ht="20.1" customHeight="1">
      <c r="A36" s="106"/>
      <c r="B36" s="10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134"/>
      <c r="AA36" s="107"/>
      <c r="AB36" s="131"/>
      <c r="AC36" s="131"/>
    </row>
    <row r="37" spans="1:29" s="71" customFormat="1" ht="20.1" customHeight="1">
      <c r="A37" s="106"/>
      <c r="B37" s="10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134"/>
      <c r="AA37" s="107"/>
      <c r="AB37" s="131"/>
      <c r="AC37" s="131"/>
    </row>
    <row r="38" spans="1:29" s="71" customFormat="1" ht="20.1" customHeight="1">
      <c r="A38" s="106"/>
      <c r="B38" s="10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134"/>
      <c r="AA38" s="107"/>
      <c r="AB38" s="131"/>
      <c r="AC38" s="131"/>
    </row>
    <row r="39" spans="1:29" s="71" customFormat="1" ht="20.1" customHeight="1">
      <c r="A39" s="106"/>
      <c r="B39" s="10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134"/>
      <c r="AA39" s="107"/>
      <c r="AB39" s="131"/>
      <c r="AC39" s="131"/>
    </row>
    <row r="40" spans="1:29" s="71" customFormat="1" ht="20.1" customHeight="1">
      <c r="A40" s="106"/>
      <c r="B40" s="10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134"/>
      <c r="AA40" s="107"/>
      <c r="AB40" s="131"/>
      <c r="AC40" s="131"/>
    </row>
    <row r="41" spans="1:29" s="71" customFormat="1" ht="20.1" customHeight="1">
      <c r="A41" s="106"/>
      <c r="B41" s="10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134"/>
      <c r="AA41" s="107"/>
      <c r="AB41" s="131"/>
      <c r="AC41" s="131"/>
    </row>
    <row r="42" spans="1:29" s="71" customFormat="1" ht="20.1" customHeight="1">
      <c r="A42" s="106"/>
      <c r="B42" s="10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134"/>
      <c r="AA42" s="107"/>
      <c r="AB42" s="131"/>
      <c r="AC42" s="131"/>
    </row>
    <row r="43" spans="1:29" s="71" customFormat="1" ht="20.1" customHeight="1">
      <c r="A43" s="106"/>
      <c r="B43" s="10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134"/>
      <c r="AA43" s="107"/>
      <c r="AB43" s="131"/>
      <c r="AC43" s="131"/>
    </row>
    <row r="44" spans="1:29" s="71" customFormat="1" ht="20.1" customHeight="1">
      <c r="A44" s="106"/>
      <c r="B44" s="10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134"/>
      <c r="AA44" s="107"/>
      <c r="AB44" s="131"/>
      <c r="AC44" s="131"/>
    </row>
    <row r="45" spans="1:29" s="71" customFormat="1" ht="20.1" customHeight="1">
      <c r="A45" s="106"/>
      <c r="B45" s="10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134"/>
      <c r="AA45" s="107"/>
      <c r="AB45" s="131"/>
      <c r="AC45" s="131"/>
    </row>
    <row r="46" spans="1:29" s="71" customFormat="1" ht="20.1" customHeight="1">
      <c r="A46" s="106"/>
      <c r="B46" s="10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134"/>
      <c r="AA46" s="107"/>
      <c r="AB46" s="131"/>
      <c r="AC46" s="131"/>
    </row>
    <row r="47" spans="1:29" s="71" customFormat="1" ht="20.1" customHeight="1">
      <c r="A47" s="106"/>
      <c r="B47" s="10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134"/>
      <c r="AA47" s="107"/>
      <c r="AB47" s="131"/>
      <c r="AC47" s="131"/>
    </row>
    <row r="48" spans="1:29" s="71" customFormat="1" ht="20.1" customHeight="1">
      <c r="A48" s="106"/>
      <c r="B48" s="10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134"/>
      <c r="AA48" s="107"/>
      <c r="AB48" s="131"/>
      <c r="AC48" s="131"/>
    </row>
    <row r="49" spans="1:29" s="71" customFormat="1" ht="20.1" customHeight="1">
      <c r="A49" s="106"/>
      <c r="B49" s="10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134"/>
      <c r="AA49" s="107"/>
      <c r="AB49" s="131"/>
      <c r="AC49" s="131"/>
    </row>
    <row r="50" spans="1:29" s="71" customFormat="1" ht="20.1" customHeight="1">
      <c r="A50" s="106"/>
      <c r="B50" s="10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134"/>
      <c r="AA50" s="107"/>
      <c r="AB50" s="131"/>
      <c r="AC50" s="131"/>
    </row>
    <row r="51" spans="1:29" s="71" customFormat="1" ht="20.1" customHeight="1">
      <c r="A51" s="106"/>
      <c r="B51" s="10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134"/>
      <c r="AA51" s="107"/>
      <c r="AB51" s="131"/>
      <c r="AC51" s="131"/>
    </row>
    <row r="52" spans="1:29" s="71" customFormat="1" ht="20.1" customHeight="1">
      <c r="A52" s="106"/>
      <c r="B52" s="10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134"/>
      <c r="AA52" s="107"/>
      <c r="AB52" s="131"/>
      <c r="AC52" s="131"/>
    </row>
    <row r="53" spans="1:29" s="71" customFormat="1" ht="20.1" customHeight="1">
      <c r="A53" s="106"/>
      <c r="B53" s="10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134"/>
      <c r="AA53" s="107"/>
      <c r="AB53" s="131"/>
      <c r="AC53" s="131"/>
    </row>
    <row r="54" spans="1:29" s="71" customFormat="1" ht="20.1" customHeight="1">
      <c r="A54" s="106"/>
      <c r="B54" s="10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134"/>
      <c r="AA54" s="107"/>
      <c r="AB54" s="131"/>
      <c r="AC54" s="131"/>
    </row>
    <row r="55" spans="1:29" s="71" customFormat="1" ht="20.1" customHeight="1">
      <c r="A55" s="106"/>
      <c r="B55" s="10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134"/>
      <c r="AA55" s="107"/>
      <c r="AB55" s="131"/>
      <c r="AC55" s="131"/>
    </row>
    <row r="56" spans="1:29" s="71" customFormat="1" ht="15">
      <c r="A56" s="70"/>
      <c r="B56" s="70"/>
      <c r="Z56" s="131"/>
      <c r="AA56" s="135"/>
      <c r="AB56" s="131"/>
      <c r="AC56" s="131"/>
    </row>
    <row r="57" spans="1:29" s="71" customFormat="1" ht="15">
      <c r="A57" s="70"/>
      <c r="B57" s="70"/>
      <c r="Z57" s="131"/>
      <c r="AA57" s="135"/>
      <c r="AB57" s="131"/>
      <c r="AC57" s="131"/>
    </row>
    <row r="58" spans="1:29" s="71" customFormat="1" ht="15">
      <c r="A58" s="70"/>
      <c r="B58" s="70"/>
      <c r="Z58" s="131"/>
      <c r="AA58" s="135"/>
      <c r="AB58" s="131"/>
      <c r="AC58" s="131"/>
    </row>
    <row r="59" spans="1:29" s="71" customFormat="1" ht="15">
      <c r="A59" s="70"/>
      <c r="B59" s="70"/>
      <c r="Z59" s="131"/>
      <c r="AA59" s="135"/>
      <c r="AB59" s="131"/>
      <c r="AC59" s="131"/>
    </row>
    <row r="60" spans="1:29" s="71" customFormat="1" ht="15">
      <c r="A60" s="70"/>
      <c r="B60" s="70"/>
      <c r="Z60" s="131"/>
      <c r="AA60" s="135"/>
      <c r="AB60" s="131"/>
      <c r="AC60" s="131"/>
    </row>
    <row r="61" spans="1:29" s="71" customFormat="1" ht="15">
      <c r="A61" s="70"/>
      <c r="B61" s="70"/>
      <c r="Z61" s="131"/>
      <c r="AA61" s="135"/>
      <c r="AB61" s="131"/>
      <c r="AC61" s="131"/>
    </row>
    <row r="62" spans="1:29" s="71" customFormat="1" ht="15">
      <c r="A62" s="70"/>
      <c r="B62" s="70"/>
      <c r="Z62" s="131"/>
      <c r="AA62" s="135"/>
      <c r="AB62" s="131"/>
      <c r="AC62" s="131"/>
    </row>
    <row r="63" spans="1:29" s="71" customFormat="1" ht="15">
      <c r="A63" s="70"/>
      <c r="B63" s="70"/>
      <c r="Z63" s="131"/>
      <c r="AA63" s="135"/>
      <c r="AB63" s="131"/>
      <c r="AC63" s="131"/>
    </row>
    <row r="64" spans="1:29" s="71" customFormat="1" ht="15">
      <c r="A64" s="70"/>
      <c r="B64" s="70"/>
      <c r="Z64" s="131"/>
      <c r="AA64" s="135"/>
      <c r="AB64" s="131"/>
      <c r="AC64" s="131"/>
    </row>
    <row r="65" spans="1:29" s="71" customFormat="1" ht="15">
      <c r="A65" s="70"/>
      <c r="B65" s="70"/>
      <c r="Z65" s="131"/>
      <c r="AA65" s="135"/>
      <c r="AB65" s="131"/>
      <c r="AC65" s="131"/>
    </row>
    <row r="66" spans="1:29" s="71" customFormat="1" ht="15">
      <c r="A66" s="70"/>
      <c r="B66" s="70"/>
      <c r="Z66" s="131"/>
      <c r="AA66" s="135"/>
      <c r="AB66" s="131"/>
      <c r="AC66" s="131"/>
    </row>
    <row r="67" spans="1:29" s="71" customFormat="1" ht="15">
      <c r="A67" s="70"/>
      <c r="B67" s="70"/>
      <c r="Z67" s="131"/>
      <c r="AA67" s="135"/>
      <c r="AB67" s="131"/>
      <c r="AC67" s="131"/>
    </row>
    <row r="68" spans="1:29" s="71" customFormat="1" ht="15">
      <c r="A68" s="70"/>
      <c r="B68" s="70"/>
      <c r="Z68" s="131"/>
      <c r="AA68" s="135"/>
      <c r="AB68" s="131"/>
      <c r="AC68" s="131"/>
    </row>
    <row r="69" spans="1:29" s="71" customFormat="1" ht="15">
      <c r="A69" s="70"/>
      <c r="B69" s="70"/>
      <c r="Z69" s="131"/>
      <c r="AA69" s="135"/>
      <c r="AB69" s="131"/>
      <c r="AC69" s="131"/>
    </row>
    <row r="70" spans="1:29" s="71" customFormat="1" ht="15">
      <c r="A70" s="70"/>
      <c r="B70" s="70"/>
      <c r="Z70" s="131"/>
      <c r="AA70" s="135"/>
      <c r="AB70" s="131"/>
      <c r="AC70" s="131"/>
    </row>
    <row r="71" spans="1:29" s="71" customFormat="1" ht="15">
      <c r="A71" s="70"/>
      <c r="B71" s="70"/>
      <c r="Z71" s="131"/>
      <c r="AA71" s="135"/>
      <c r="AB71" s="131"/>
      <c r="AC71" s="131"/>
    </row>
    <row r="72" spans="1:29" s="71" customFormat="1" ht="15">
      <c r="A72" s="70"/>
      <c r="B72" s="70"/>
      <c r="Z72" s="131"/>
      <c r="AA72" s="135"/>
      <c r="AB72" s="131"/>
      <c r="AC72" s="131"/>
    </row>
    <row r="73" spans="1:29" s="71" customFormat="1" ht="15">
      <c r="A73" s="70"/>
      <c r="B73" s="70"/>
      <c r="Z73" s="131"/>
      <c r="AA73" s="135"/>
      <c r="AB73" s="131"/>
      <c r="AC73" s="131"/>
    </row>
    <row r="74" spans="1:29" s="71" customFormat="1" ht="15">
      <c r="A74" s="70"/>
      <c r="B74" s="70"/>
      <c r="Z74" s="131"/>
      <c r="AA74" s="135"/>
      <c r="AB74" s="131"/>
      <c r="AC74" s="131"/>
    </row>
    <row r="75" spans="1:29" s="71" customFormat="1" ht="15">
      <c r="A75" s="70"/>
      <c r="B75" s="70"/>
      <c r="Z75" s="131"/>
      <c r="AA75" s="135"/>
      <c r="AB75" s="131"/>
      <c r="AC75" s="131"/>
    </row>
    <row r="76" spans="1:29" s="71" customFormat="1" ht="15">
      <c r="A76" s="70"/>
      <c r="B76" s="70"/>
      <c r="Z76" s="131"/>
      <c r="AA76" s="135"/>
      <c r="AB76" s="131"/>
      <c r="AC76" s="131"/>
    </row>
    <row r="77" spans="1:29" s="71" customFormat="1" ht="15">
      <c r="A77" s="70"/>
      <c r="B77" s="70"/>
      <c r="Z77" s="131"/>
      <c r="AA77" s="135"/>
      <c r="AB77" s="131"/>
      <c r="AC77" s="131"/>
    </row>
    <row r="78" spans="1:29" s="71" customFormat="1" ht="15">
      <c r="A78" s="70"/>
      <c r="B78" s="70"/>
      <c r="Z78" s="131"/>
      <c r="AA78" s="135"/>
      <c r="AB78" s="131"/>
      <c r="AC78" s="131"/>
    </row>
    <row r="79" spans="1:29" s="71" customFormat="1" ht="15">
      <c r="A79" s="70"/>
      <c r="B79" s="70"/>
      <c r="Z79" s="131"/>
      <c r="AA79" s="135"/>
      <c r="AB79" s="131"/>
      <c r="AC79" s="131"/>
    </row>
    <row r="80" spans="1:29" s="71" customFormat="1" ht="15">
      <c r="A80" s="70"/>
      <c r="B80" s="70"/>
      <c r="Z80" s="131"/>
      <c r="AA80" s="135"/>
      <c r="AB80" s="131"/>
      <c r="AC80" s="131"/>
    </row>
    <row r="81" spans="1:29" s="71" customFormat="1" ht="15">
      <c r="A81" s="70"/>
      <c r="B81" s="70"/>
      <c r="Z81" s="131"/>
      <c r="AA81" s="135"/>
      <c r="AB81" s="131"/>
      <c r="AC81" s="131"/>
    </row>
    <row r="82" spans="1:29" s="71" customFormat="1" ht="15">
      <c r="A82" s="70"/>
      <c r="B82" s="70"/>
      <c r="Z82" s="131"/>
      <c r="AA82" s="135"/>
      <c r="AB82" s="131"/>
      <c r="AC82" s="131"/>
    </row>
    <row r="83" spans="1:29" s="71" customFormat="1" ht="15">
      <c r="A83" s="70"/>
      <c r="B83" s="70"/>
      <c r="Z83" s="131"/>
      <c r="AA83" s="135"/>
      <c r="AB83" s="131"/>
      <c r="AC83" s="131"/>
    </row>
    <row r="84" spans="1:29" s="71" customFormat="1" ht="15">
      <c r="A84" s="70"/>
      <c r="B84" s="70"/>
      <c r="Z84" s="131"/>
      <c r="AA84" s="135"/>
      <c r="AB84" s="131"/>
      <c r="AC84" s="131"/>
    </row>
    <row r="85" spans="1:29" s="71" customFormat="1" ht="15">
      <c r="A85" s="70"/>
      <c r="B85" s="70"/>
      <c r="Z85" s="131"/>
      <c r="AA85" s="135"/>
      <c r="AB85" s="131"/>
      <c r="AC85" s="131"/>
    </row>
    <row r="86" spans="1:29" s="71" customFormat="1" ht="15">
      <c r="A86" s="70"/>
      <c r="B86" s="70"/>
      <c r="Z86" s="131"/>
      <c r="AA86" s="135"/>
      <c r="AB86" s="131"/>
      <c r="AC86" s="131"/>
    </row>
    <row r="87" spans="1:29" s="71" customFormat="1" ht="15">
      <c r="A87" s="70"/>
      <c r="B87" s="70"/>
      <c r="Z87" s="131"/>
      <c r="AA87" s="135"/>
      <c r="AB87" s="131"/>
      <c r="AC87" s="131"/>
    </row>
    <row r="88" spans="1:29" s="71" customFormat="1" ht="15">
      <c r="A88" s="70"/>
      <c r="B88" s="70"/>
      <c r="Z88" s="131"/>
      <c r="AA88" s="135"/>
      <c r="AB88" s="131"/>
      <c r="AC88" s="131"/>
    </row>
    <row r="89" spans="1:29" s="71" customFormat="1" ht="15">
      <c r="A89" s="70"/>
      <c r="B89" s="70"/>
      <c r="Z89" s="131"/>
      <c r="AA89" s="135"/>
      <c r="AB89" s="131"/>
      <c r="AC89" s="131"/>
    </row>
    <row r="90" spans="1:29" s="71" customFormat="1" ht="15">
      <c r="A90" s="70"/>
      <c r="B90" s="70"/>
      <c r="Z90" s="131"/>
      <c r="AA90" s="135"/>
      <c r="AB90" s="131"/>
      <c r="AC90" s="131"/>
    </row>
    <row r="91" spans="1:29" s="71" customFormat="1" ht="15">
      <c r="A91" s="70"/>
      <c r="B91" s="70"/>
      <c r="Z91" s="131"/>
      <c r="AA91" s="135"/>
      <c r="AB91" s="131"/>
      <c r="AC91" s="131"/>
    </row>
    <row r="92" spans="1:29" s="71" customFormat="1" ht="15">
      <c r="A92" s="70"/>
      <c r="B92" s="70"/>
      <c r="Z92" s="131"/>
      <c r="AA92" s="135"/>
      <c r="AB92" s="131"/>
      <c r="AC92" s="131"/>
    </row>
    <row r="93" spans="1:29" s="71" customFormat="1" ht="15">
      <c r="A93" s="70"/>
      <c r="B93" s="70"/>
      <c r="Z93" s="131"/>
      <c r="AA93" s="135"/>
      <c r="AB93" s="131"/>
      <c r="AC93" s="131"/>
    </row>
    <row r="94" spans="1:29" s="71" customFormat="1" ht="15">
      <c r="A94" s="70"/>
      <c r="B94" s="70"/>
      <c r="Z94" s="131"/>
      <c r="AA94" s="135"/>
      <c r="AB94" s="131"/>
      <c r="AC94" s="131"/>
    </row>
    <row r="95" spans="1:29" s="71" customFormat="1" ht="15">
      <c r="A95" s="70"/>
      <c r="B95" s="70"/>
      <c r="Z95" s="131"/>
      <c r="AA95" s="135"/>
      <c r="AB95" s="131"/>
      <c r="AC95" s="131"/>
    </row>
    <row r="96" spans="1:29" s="71" customFormat="1" ht="15">
      <c r="A96" s="70"/>
      <c r="B96" s="70"/>
      <c r="Z96" s="131"/>
      <c r="AA96" s="135"/>
      <c r="AB96" s="131"/>
      <c r="AC96" s="131"/>
    </row>
    <row r="97" spans="1:29" s="71" customFormat="1" ht="15">
      <c r="A97" s="70"/>
      <c r="B97" s="70"/>
      <c r="Z97" s="131"/>
      <c r="AA97" s="135"/>
      <c r="AB97" s="131"/>
      <c r="AC97" s="131"/>
    </row>
    <row r="98" spans="1:29" s="71" customFormat="1" ht="15">
      <c r="A98" s="70"/>
      <c r="B98" s="70"/>
      <c r="Z98" s="131"/>
      <c r="AA98" s="135"/>
      <c r="AB98" s="131"/>
      <c r="AC98" s="131"/>
    </row>
    <row r="99" spans="1:29" s="71" customFormat="1" ht="15">
      <c r="A99" s="70"/>
      <c r="B99" s="70"/>
      <c r="Z99" s="131"/>
      <c r="AA99" s="135"/>
      <c r="AB99" s="131"/>
      <c r="AC99" s="131"/>
    </row>
  </sheetData>
  <sheetProtection password="C51D" sheet="1" objects="1" scenarios="1" selectLockedCells="1"/>
  <mergeCells count="9">
    <mergeCell ref="B1:O1"/>
    <mergeCell ref="P2:Q2"/>
    <mergeCell ref="B2:C2"/>
    <mergeCell ref="D2:E2"/>
    <mergeCell ref="F2:G2"/>
    <mergeCell ref="H2:I2"/>
    <mergeCell ref="J2:K2"/>
    <mergeCell ref="L2:M2"/>
    <mergeCell ref="N2:O2"/>
  </mergeCells>
  <printOptions/>
  <pageMargins left="0.7" right="0.7" top="0.787401575" bottom="0.787401575" header="0.3" footer="0.3"/>
  <pageSetup orientation="portrait" paperSize="9"/>
  <ignoredErrors>
    <ignoredError sqref="AA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7711E"/>
  </sheetPr>
  <dimension ref="A1:AK260"/>
  <sheetViews>
    <sheetView workbookViewId="0" topLeftCell="A1">
      <selection activeCell="E47" sqref="E47"/>
    </sheetView>
  </sheetViews>
  <sheetFormatPr defaultColWidth="11.421875" defaultRowHeight="15"/>
  <cols>
    <col min="1" max="1" width="2.421875" style="23" customWidth="1"/>
    <col min="4" max="4" width="21.28125" style="0" customWidth="1"/>
    <col min="15" max="15" width="12.7109375" style="0" customWidth="1"/>
    <col min="20" max="32" width="11.421875" style="23" customWidth="1"/>
    <col min="33" max="33" width="11.421875" style="136" customWidth="1"/>
    <col min="34" max="37" width="11.421875" style="137" customWidth="1"/>
    <col min="38" max="38" width="11.421875" style="136" customWidth="1"/>
    <col min="39" max="81" width="11.421875" style="23" customWidth="1"/>
  </cols>
  <sheetData>
    <row r="1" spans="1:19" ht="30.75">
      <c r="A1" s="123" t="s">
        <v>145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42"/>
      <c r="Q1" s="23"/>
      <c r="R1" s="23"/>
      <c r="S1" s="23"/>
    </row>
    <row r="2" spans="2:19" ht="15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2:37" ht="17.25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AH3" s="138" t="s">
        <v>153</v>
      </c>
      <c r="AI3" s="138"/>
      <c r="AJ3" s="138"/>
      <c r="AK3" s="138"/>
    </row>
    <row r="4" spans="2:37" ht="16.5">
      <c r="B4" s="13" t="s">
        <v>42</v>
      </c>
      <c r="C4" s="11"/>
      <c r="D4" s="11"/>
      <c r="E4" s="14">
        <f>SUM(AI5:AI28)</f>
        <v>0</v>
      </c>
      <c r="F4" s="23"/>
      <c r="G4" s="23"/>
      <c r="H4" s="23"/>
      <c r="I4" s="13" t="s">
        <v>46</v>
      </c>
      <c r="J4" s="12"/>
      <c r="K4" s="12"/>
      <c r="L4" s="14">
        <f>SUM(AK5:AK28)</f>
        <v>0</v>
      </c>
      <c r="M4" s="23"/>
      <c r="N4" s="23"/>
      <c r="O4" s="23"/>
      <c r="P4" s="23"/>
      <c r="Q4" s="23"/>
      <c r="R4" s="23"/>
      <c r="S4" s="23"/>
      <c r="AH4" s="139" t="s">
        <v>38</v>
      </c>
      <c r="AI4" s="140" t="s">
        <v>39</v>
      </c>
      <c r="AJ4" s="140" t="s">
        <v>40</v>
      </c>
      <c r="AK4" s="140" t="s">
        <v>41</v>
      </c>
    </row>
    <row r="5" spans="2:37" ht="17.25">
      <c r="B5" s="16"/>
      <c r="C5" s="23"/>
      <c r="D5" s="23"/>
      <c r="E5" s="23"/>
      <c r="F5" s="23"/>
      <c r="G5" s="23"/>
      <c r="H5" s="23"/>
      <c r="I5" s="16"/>
      <c r="J5" s="23"/>
      <c r="K5" s="23"/>
      <c r="L5" s="23"/>
      <c r="M5" s="23"/>
      <c r="N5" s="23"/>
      <c r="O5" s="23"/>
      <c r="P5" s="23"/>
      <c r="Q5" s="23"/>
      <c r="R5" s="23"/>
      <c r="S5" s="23"/>
      <c r="AH5" s="141" t="s">
        <v>7</v>
      </c>
      <c r="AI5" s="128">
        <f>IF(AND('Erwartet (Planung)'!Z3=0,'Effektiv (Lernen)'!AA4=0),0,'Effektiv (Lernen)'!AA4)</f>
        <v>0</v>
      </c>
      <c r="AJ5" s="128">
        <f>IF(AND('Erwartet (Planung)'!Z3=0,'Effektiv (Lernen)'!AA4=0),0,'Erwartet (Planung)'!Z3)</f>
        <v>0</v>
      </c>
      <c r="AK5" s="128">
        <f aca="true" t="shared" si="0" ref="AK5:AK28">AI5-AJ5</f>
        <v>0</v>
      </c>
    </row>
    <row r="6" spans="2:37" ht="17.25">
      <c r="B6" s="16" t="s">
        <v>45</v>
      </c>
      <c r="C6" s="23"/>
      <c r="D6" s="23"/>
      <c r="E6" s="23"/>
      <c r="F6" s="23"/>
      <c r="G6" s="23"/>
      <c r="H6" s="23"/>
      <c r="I6" s="16" t="s">
        <v>48</v>
      </c>
      <c r="J6" s="23"/>
      <c r="K6" s="23"/>
      <c r="L6" s="23"/>
      <c r="M6" s="23"/>
      <c r="N6" s="23"/>
      <c r="O6" s="23"/>
      <c r="P6" s="23"/>
      <c r="Q6" s="23"/>
      <c r="R6" s="23"/>
      <c r="S6" s="23"/>
      <c r="AH6" s="141" t="s">
        <v>8</v>
      </c>
      <c r="AI6" s="128">
        <f>IF(AND('Erwartet (Planung)'!Z4=0,'Effektiv (Lernen)'!AA5=0),0,'Effektiv (Lernen)'!AA5)</f>
        <v>0</v>
      </c>
      <c r="AJ6" s="128">
        <f>IF(AND('Erwartet (Planung)'!Z4=0,'Effektiv (Lernen)'!AA5=0),0,'Erwartet (Planung)'!Z4)</f>
        <v>0</v>
      </c>
      <c r="AK6" s="128">
        <f t="shared" si="0"/>
        <v>0</v>
      </c>
    </row>
    <row r="7" spans="2:37" ht="17.25">
      <c r="B7" s="16" t="s">
        <v>43</v>
      </c>
      <c r="C7" s="23"/>
      <c r="D7" s="23"/>
      <c r="E7" s="23"/>
      <c r="F7" s="23"/>
      <c r="G7" s="23"/>
      <c r="H7" s="23"/>
      <c r="I7" s="16" t="s">
        <v>47</v>
      </c>
      <c r="J7" s="23"/>
      <c r="K7" s="23"/>
      <c r="L7" s="23"/>
      <c r="M7" s="23"/>
      <c r="N7" s="23"/>
      <c r="O7" s="23"/>
      <c r="P7" s="23"/>
      <c r="Q7" s="23"/>
      <c r="R7" s="23"/>
      <c r="S7" s="23"/>
      <c r="AH7" s="141" t="s">
        <v>9</v>
      </c>
      <c r="AI7" s="128">
        <f>IF(AND('Erwartet (Planung)'!Z5=0,'Effektiv (Lernen)'!AA6=0),0,'Effektiv (Lernen)'!AA6)</f>
        <v>0</v>
      </c>
      <c r="AJ7" s="128">
        <f>IF(AND('Erwartet (Planung)'!Z5=0,'Effektiv (Lernen)'!AA6=0),0,'Erwartet (Planung)'!Z5)</f>
        <v>0</v>
      </c>
      <c r="AK7" s="128">
        <f t="shared" si="0"/>
        <v>0</v>
      </c>
    </row>
    <row r="8" spans="2:37" ht="17.25">
      <c r="B8" s="16" t="s">
        <v>75</v>
      </c>
      <c r="C8" s="23"/>
      <c r="D8" s="23"/>
      <c r="E8" s="23"/>
      <c r="F8" s="23"/>
      <c r="G8" s="23"/>
      <c r="H8" s="23"/>
      <c r="I8" s="16" t="s">
        <v>51</v>
      </c>
      <c r="J8" s="23"/>
      <c r="K8" s="23"/>
      <c r="L8" s="23"/>
      <c r="M8" s="23"/>
      <c r="N8" s="23"/>
      <c r="O8" s="23"/>
      <c r="P8" s="23"/>
      <c r="Q8" s="23"/>
      <c r="R8" s="23"/>
      <c r="S8" s="23"/>
      <c r="AH8" s="141" t="s">
        <v>10</v>
      </c>
      <c r="AI8" s="128">
        <f>IF(AND('Erwartet (Planung)'!Z6=0,'Effektiv (Lernen)'!AA7=0),0,'Effektiv (Lernen)'!AA7)</f>
        <v>0</v>
      </c>
      <c r="AJ8" s="128">
        <f>IF(AND('Erwartet (Planung)'!Z6=0,'Effektiv (Lernen)'!AA7=0),0,'Erwartet (Planung)'!Z6)</f>
        <v>0</v>
      </c>
      <c r="AK8" s="128">
        <f t="shared" si="0"/>
        <v>0</v>
      </c>
    </row>
    <row r="9" spans="2:37" ht="17.25">
      <c r="B9" s="16" t="s">
        <v>44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AH9" s="141" t="s">
        <v>11</v>
      </c>
      <c r="AI9" s="128">
        <f>IF(AND('Erwartet (Planung)'!Z7=0,'Effektiv (Lernen)'!AA8=0),0,'Effektiv (Lernen)'!AA8)</f>
        <v>0</v>
      </c>
      <c r="AJ9" s="128">
        <f>IF(AND('Erwartet (Planung)'!Z7=0,'Effektiv (Lernen)'!AA8=0),0,'Erwartet (Planung)'!Z7)</f>
        <v>0</v>
      </c>
      <c r="AK9" s="128">
        <f t="shared" si="0"/>
        <v>0</v>
      </c>
    </row>
    <row r="10" spans="2:37" ht="17.25">
      <c r="B10" s="23"/>
      <c r="C10" s="23"/>
      <c r="D10" s="23"/>
      <c r="E10" s="23"/>
      <c r="F10" s="23"/>
      <c r="G10" s="23"/>
      <c r="H10" s="23"/>
      <c r="I10" s="16" t="s">
        <v>57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  <c r="AH10" s="141" t="s">
        <v>12</v>
      </c>
      <c r="AI10" s="128">
        <f>IF(AND('Erwartet (Planung)'!Z8=0,'Effektiv (Lernen)'!AA9=0),0,'Effektiv (Lernen)'!AA9)</f>
        <v>0</v>
      </c>
      <c r="AJ10" s="128">
        <f>IF(AND('Erwartet (Planung)'!Z8=0,'Effektiv (Lernen)'!AA9=0),0,'Erwartet (Planung)'!Z8)</f>
        <v>0</v>
      </c>
      <c r="AK10" s="128">
        <f t="shared" si="0"/>
        <v>0</v>
      </c>
    </row>
    <row r="11" spans="2:37" ht="17.25">
      <c r="B11" s="23"/>
      <c r="C11" s="23"/>
      <c r="D11" s="23"/>
      <c r="E11" s="23"/>
      <c r="F11" s="23"/>
      <c r="G11" s="23"/>
      <c r="H11" s="23"/>
      <c r="I11" s="16" t="s">
        <v>49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  <c r="AH11" s="141" t="s">
        <v>13</v>
      </c>
      <c r="AI11" s="128">
        <f>IF(AND('Erwartet (Planung)'!Z9=0,'Effektiv (Lernen)'!AA10=0),0,'Effektiv (Lernen)'!AA10)</f>
        <v>0</v>
      </c>
      <c r="AJ11" s="128">
        <f>IF(AND('Erwartet (Planung)'!Z9=0,'Effektiv (Lernen)'!AA10=0),0,'Erwartet (Planung)'!Z9)</f>
        <v>0</v>
      </c>
      <c r="AK11" s="128">
        <f t="shared" si="0"/>
        <v>0</v>
      </c>
    </row>
    <row r="12" spans="2:37" ht="17.25">
      <c r="B12" s="16" t="s">
        <v>147</v>
      </c>
      <c r="C12" s="23"/>
      <c r="D12" s="23"/>
      <c r="E12" s="23"/>
      <c r="F12" s="23"/>
      <c r="G12" s="23"/>
      <c r="H12" s="23"/>
      <c r="I12" s="16" t="s">
        <v>50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  <c r="AH12" s="141" t="s">
        <v>14</v>
      </c>
      <c r="AI12" s="128">
        <f>IF(AND('Erwartet (Planung)'!Z10=0,'Effektiv (Lernen)'!AA11=0),0,'Effektiv (Lernen)'!AA11)</f>
        <v>0</v>
      </c>
      <c r="AJ12" s="128">
        <f>IF(AND('Erwartet (Planung)'!Z10=0,'Effektiv (Lernen)'!AA11=0),0,'Erwartet (Planung)'!Z10)</f>
        <v>0</v>
      </c>
      <c r="AK12" s="128">
        <f t="shared" si="0"/>
        <v>0</v>
      </c>
    </row>
    <row r="13" spans="2:37" ht="17.25">
      <c r="B13" s="16" t="s">
        <v>148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AH13" s="141" t="s">
        <v>15</v>
      </c>
      <c r="AI13" s="128">
        <f>IF(AND('Erwartet (Planung)'!Z11=0,'Effektiv (Lernen)'!AA12=0),0,'Effektiv (Lernen)'!AA12)</f>
        <v>0</v>
      </c>
      <c r="AJ13" s="128">
        <f>IF(AND('Erwartet (Planung)'!Z11=0,'Effektiv (Lernen)'!AA12=0),0,'Erwartet (Planung)'!Z11)</f>
        <v>0</v>
      </c>
      <c r="AK13" s="128">
        <f t="shared" si="0"/>
        <v>0</v>
      </c>
    </row>
    <row r="14" spans="2:37" ht="17.25">
      <c r="B14" s="16" t="s">
        <v>149</v>
      </c>
      <c r="C14" s="23"/>
      <c r="D14" s="23"/>
      <c r="E14" s="23"/>
      <c r="F14" s="23"/>
      <c r="G14" s="23"/>
      <c r="H14" s="23"/>
      <c r="I14" s="16" t="s">
        <v>53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  <c r="AH14" s="141" t="s">
        <v>16</v>
      </c>
      <c r="AI14" s="128">
        <f>IF(AND('Erwartet (Planung)'!Z12=0,'Effektiv (Lernen)'!AA13=0),0,'Effektiv (Lernen)'!AA13)</f>
        <v>0</v>
      </c>
      <c r="AJ14" s="128">
        <f>IF(AND('Erwartet (Planung)'!Z12=0,'Effektiv (Lernen)'!AA13=0),0,'Erwartet (Planung)'!Z12)</f>
        <v>0</v>
      </c>
      <c r="AK14" s="128">
        <f t="shared" si="0"/>
        <v>0</v>
      </c>
    </row>
    <row r="15" spans="3:37" ht="17.25">
      <c r="C15" s="23"/>
      <c r="D15" s="23"/>
      <c r="E15" s="23"/>
      <c r="F15" s="23"/>
      <c r="G15" s="23"/>
      <c r="H15" s="23"/>
      <c r="I15" s="38" t="s">
        <v>52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  <c r="AH15" s="141" t="s">
        <v>17</v>
      </c>
      <c r="AI15" s="128">
        <f>IF(AND('Erwartet (Planung)'!Z13=0,'Effektiv (Lernen)'!AA14=0),0,'Effektiv (Lernen)'!AA14)</f>
        <v>0</v>
      </c>
      <c r="AJ15" s="128">
        <f>IF(AND('Erwartet (Planung)'!Z13=0,'Effektiv (Lernen)'!AA14=0),0,'Erwartet (Planung)'!Z13)</f>
        <v>0</v>
      </c>
      <c r="AK15" s="128">
        <f t="shared" si="0"/>
        <v>0</v>
      </c>
    </row>
    <row r="16" spans="2:37" ht="17.25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AH16" s="141" t="s">
        <v>18</v>
      </c>
      <c r="AI16" s="128">
        <f>IF(AND('Erwartet (Planung)'!Z14=0,'Effektiv (Lernen)'!AA15=0),0,'Effektiv (Lernen)'!AA15)</f>
        <v>0</v>
      </c>
      <c r="AJ16" s="128">
        <f>IF(AND('Erwartet (Planung)'!Z14=0,'Effektiv (Lernen)'!AA15=0),0,'Erwartet (Planung)'!Z14)</f>
        <v>0</v>
      </c>
      <c r="AK16" s="128">
        <f t="shared" si="0"/>
        <v>0</v>
      </c>
    </row>
    <row r="17" spans="2:37" ht="17.25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AH17" s="141" t="s">
        <v>19</v>
      </c>
      <c r="AI17" s="128">
        <f>IF(AND('Erwartet (Planung)'!Z15=0,'Effektiv (Lernen)'!AA16=0),0,'Effektiv (Lernen)'!AA16)</f>
        <v>0</v>
      </c>
      <c r="AJ17" s="128">
        <f>IF(AND('Erwartet (Planung)'!Z15=0,'Effektiv (Lernen)'!AA16=0),0,'Erwartet (Planung)'!Z15)</f>
        <v>0</v>
      </c>
      <c r="AK17" s="128">
        <f t="shared" si="0"/>
        <v>0</v>
      </c>
    </row>
    <row r="18" spans="2:37" ht="17.25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AH18" s="141" t="s">
        <v>20</v>
      </c>
      <c r="AI18" s="128">
        <f>IF(AND('Erwartet (Planung)'!Z16=0,'Effektiv (Lernen)'!AA17=0),0,'Effektiv (Lernen)'!AA17)</f>
        <v>0</v>
      </c>
      <c r="AJ18" s="128">
        <f>IF(AND('Erwartet (Planung)'!Z16=0,'Effektiv (Lernen)'!AA17=0),0,'Erwartet (Planung)'!Z16)</f>
        <v>0</v>
      </c>
      <c r="AK18" s="128">
        <f t="shared" si="0"/>
        <v>0</v>
      </c>
    </row>
    <row r="19" spans="2:37" ht="17.25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AH19" s="141" t="s">
        <v>21</v>
      </c>
      <c r="AI19" s="128">
        <f>IF(AND('Erwartet (Planung)'!Z17=0,'Effektiv (Lernen)'!AA18=0),0,'Effektiv (Lernen)'!AA18)</f>
        <v>0</v>
      </c>
      <c r="AJ19" s="128">
        <f>IF(AND('Erwartet (Planung)'!Z17=0,'Effektiv (Lernen)'!AA18=0),0,'Erwartet (Planung)'!Z17)</f>
        <v>0</v>
      </c>
      <c r="AK19" s="128">
        <f t="shared" si="0"/>
        <v>0</v>
      </c>
    </row>
    <row r="20" spans="2:37" ht="17.25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AH20" s="141" t="s">
        <v>22</v>
      </c>
      <c r="AI20" s="128">
        <f>IF(AND('Erwartet (Planung)'!Z18=0,'Effektiv (Lernen)'!AA19=0),0,'Effektiv (Lernen)'!AA19)</f>
        <v>0</v>
      </c>
      <c r="AJ20" s="128">
        <f>IF(AND('Erwartet (Planung)'!Z18=0,'Effektiv (Lernen)'!AA19=0),0,'Erwartet (Planung)'!Z18)</f>
        <v>0</v>
      </c>
      <c r="AK20" s="128">
        <f t="shared" si="0"/>
        <v>0</v>
      </c>
    </row>
    <row r="21" spans="2:37" ht="17.25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AH21" s="141" t="s">
        <v>23</v>
      </c>
      <c r="AI21" s="128">
        <f>IF(AND('Erwartet (Planung)'!Z19=0,'Effektiv (Lernen)'!AA20=0),0,'Effektiv (Lernen)'!AA20)</f>
        <v>0</v>
      </c>
      <c r="AJ21" s="128">
        <f>IF(AND('Erwartet (Planung)'!Z19=0,'Effektiv (Lernen)'!AA20=0),0,'Erwartet (Planung)'!Z19)</f>
        <v>0</v>
      </c>
      <c r="AK21" s="128">
        <f t="shared" si="0"/>
        <v>0</v>
      </c>
    </row>
    <row r="22" spans="2:37" ht="17.25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AH22" s="141" t="s">
        <v>24</v>
      </c>
      <c r="AI22" s="128">
        <f>IF(AND('Erwartet (Planung)'!Z20=0,'Effektiv (Lernen)'!AA21=0),0,'Effektiv (Lernen)'!AA21)</f>
        <v>0</v>
      </c>
      <c r="AJ22" s="128">
        <f>IF(AND('Erwartet (Planung)'!Z20=0,'Effektiv (Lernen)'!AA21=0),0,'Erwartet (Planung)'!Z20)</f>
        <v>0</v>
      </c>
      <c r="AK22" s="128">
        <f t="shared" si="0"/>
        <v>0</v>
      </c>
    </row>
    <row r="23" spans="2:37" ht="17.25">
      <c r="B23" s="16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AH23" s="141" t="s">
        <v>25</v>
      </c>
      <c r="AI23" s="128">
        <f>IF(AND('Erwartet (Planung)'!Z21=0,'Effektiv (Lernen)'!AA22=0),0,'Effektiv (Lernen)'!AA22)</f>
        <v>0</v>
      </c>
      <c r="AJ23" s="128">
        <f>IF(AND('Erwartet (Planung)'!Z21=0,'Effektiv (Lernen)'!AA22=0),0,'Erwartet (Planung)'!Z21)</f>
        <v>0</v>
      </c>
      <c r="AK23" s="128">
        <f t="shared" si="0"/>
        <v>0</v>
      </c>
    </row>
    <row r="24" spans="2:37" ht="17.25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AH24" s="141" t="s">
        <v>26</v>
      </c>
      <c r="AI24" s="128">
        <f>IF(AND('Erwartet (Planung)'!Z22=0,'Effektiv (Lernen)'!AA23=0),0,'Effektiv (Lernen)'!AA23)</f>
        <v>0</v>
      </c>
      <c r="AJ24" s="128">
        <f>IF(AND('Erwartet (Planung)'!Z22=0,'Effektiv (Lernen)'!AA23=0),0,'Erwartet (Planung)'!Z22)</f>
        <v>0</v>
      </c>
      <c r="AK24" s="128">
        <f t="shared" si="0"/>
        <v>0</v>
      </c>
    </row>
    <row r="25" spans="2:37" ht="17.25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AH25" s="141" t="s">
        <v>27</v>
      </c>
      <c r="AI25" s="128">
        <f>IF(AND('Erwartet (Planung)'!Z23=0,'Effektiv (Lernen)'!AA24=0),0,'Effektiv (Lernen)'!AA24)</f>
        <v>0</v>
      </c>
      <c r="AJ25" s="128">
        <f>IF(AND('Erwartet (Planung)'!Z23=0,'Effektiv (Lernen)'!AA24=0),0,'Erwartet (Planung)'!Z23)</f>
        <v>0</v>
      </c>
      <c r="AK25" s="128">
        <f t="shared" si="0"/>
        <v>0</v>
      </c>
    </row>
    <row r="26" spans="2:37" ht="17.2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AH26" s="141" t="s">
        <v>28</v>
      </c>
      <c r="AI26" s="128">
        <f>IF(AND('Erwartet (Planung)'!Z24=0,'Effektiv (Lernen)'!AA25=0),0,'Effektiv (Lernen)'!AA25)</f>
        <v>0</v>
      </c>
      <c r="AJ26" s="128">
        <f>IF(AND('Erwartet (Planung)'!Z24=0,'Effektiv (Lernen)'!AA25=0),0,'Erwartet (Planung)'!Z24)</f>
        <v>0</v>
      </c>
      <c r="AK26" s="128">
        <f t="shared" si="0"/>
        <v>0</v>
      </c>
    </row>
    <row r="27" spans="2:37" ht="17.25">
      <c r="B27" s="16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AH27" s="141" t="s">
        <v>29</v>
      </c>
      <c r="AI27" s="128">
        <f>IF(AND('Erwartet (Planung)'!Z25=0,'Effektiv (Lernen)'!AA26=0),0,'Effektiv (Lernen)'!AA26)</f>
        <v>0</v>
      </c>
      <c r="AJ27" s="128">
        <f>IF(AND('Erwartet (Planung)'!Z25=0,'Effektiv (Lernen)'!AA26=0),0,'Erwartet (Planung)'!Z25)</f>
        <v>0</v>
      </c>
      <c r="AK27" s="128">
        <f t="shared" si="0"/>
        <v>0</v>
      </c>
    </row>
    <row r="28" spans="2:37" ht="17.25">
      <c r="B28" s="16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AH28" s="141" t="s">
        <v>30</v>
      </c>
      <c r="AI28" s="128">
        <f>IF(AND('Erwartet (Planung)'!Z26=0,'Effektiv (Lernen)'!AA27=0),0,'Effektiv (Lernen)'!AA27)</f>
        <v>0</v>
      </c>
      <c r="AJ28" s="128">
        <f>IF(AND('Erwartet (Planung)'!Z26=0,'Effektiv (Lernen)'!AA27=0),0,'Erwartet (Planung)'!Z26)</f>
        <v>0</v>
      </c>
      <c r="AK28" s="128">
        <f t="shared" si="0"/>
        <v>0</v>
      </c>
    </row>
    <row r="29" spans="2:37" ht="17.25">
      <c r="B29" s="16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AH29" s="141" t="s">
        <v>151</v>
      </c>
      <c r="AI29" s="128">
        <f>IF(AND('Erwartet (Planung)'!Z27=0,'Effektiv (Lernen)'!AA28=0),0,'Effektiv (Lernen)'!AA28)</f>
        <v>0</v>
      </c>
      <c r="AJ29" s="128">
        <f>IF(AND('Erwartet (Planung)'!Z27=0,'Effektiv (Lernen)'!AA28=0),0,'Erwartet (Planung)'!Z27)</f>
        <v>0</v>
      </c>
      <c r="AK29" s="128">
        <f aca="true" t="shared" si="1" ref="AK29:AK30">AI29-AJ29</f>
        <v>0</v>
      </c>
    </row>
    <row r="30" spans="2:37" ht="17.25">
      <c r="B30" s="16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AH30" s="141" t="s">
        <v>152</v>
      </c>
      <c r="AI30" s="128">
        <f>IF(AND('Erwartet (Planung)'!Z28=0,'Effektiv (Lernen)'!AA29=0),0,'Effektiv (Lernen)'!AA29)</f>
        <v>0</v>
      </c>
      <c r="AJ30" s="128">
        <f>IF(AND('Erwartet (Planung)'!Z28=0,'Effektiv (Lernen)'!AA29=0),0,'Erwartet (Planung)'!Z28)</f>
        <v>0</v>
      </c>
      <c r="AK30" s="128">
        <f t="shared" si="1"/>
        <v>0</v>
      </c>
    </row>
    <row r="31" spans="2:19" ht="15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</row>
    <row r="32" spans="2:19" ht="15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</row>
    <row r="33" spans="2:19" ht="1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</row>
    <row r="34" spans="2:19" ht="15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</row>
    <row r="35" spans="2:19" ht="15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2:19" ht="15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2:19" ht="15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2:19" ht="15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2:19" ht="1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2:19" ht="1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2:19" ht="1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2:19" ht="17.25">
      <c r="B42" s="23"/>
      <c r="C42" s="28"/>
      <c r="D42" s="27"/>
      <c r="E42" s="27"/>
      <c r="F42" s="27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2:19" ht="17.25">
      <c r="B43" s="23"/>
      <c r="C43" s="28"/>
      <c r="D43" s="27"/>
      <c r="E43" s="27"/>
      <c r="F43" s="27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2:19" ht="17.25">
      <c r="B44" s="23"/>
      <c r="C44" s="28"/>
      <c r="D44" s="27"/>
      <c r="E44" s="27"/>
      <c r="F44" s="27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2:19" ht="17.25">
      <c r="B45" s="23"/>
      <c r="C45" s="28"/>
      <c r="D45" s="27"/>
      <c r="E45" s="27"/>
      <c r="F45" s="27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2:19" ht="17.25">
      <c r="B46" s="23"/>
      <c r="C46" s="28"/>
      <c r="D46" s="27"/>
      <c r="E46" s="27"/>
      <c r="F46" s="27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2:19" ht="17.25">
      <c r="B47" s="23"/>
      <c r="C47" s="28"/>
      <c r="D47" s="27"/>
      <c r="E47" s="27"/>
      <c r="F47" s="27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2:19" ht="17.25">
      <c r="B48" s="23"/>
      <c r="C48" s="28"/>
      <c r="D48" s="27"/>
      <c r="E48" s="27"/>
      <c r="F48" s="27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2:19" ht="17.25">
      <c r="B49" s="23"/>
      <c r="C49" s="28"/>
      <c r="D49" s="27"/>
      <c r="E49" s="27"/>
      <c r="F49" s="27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2:19" ht="17.25">
      <c r="B50" s="23"/>
      <c r="C50" s="28"/>
      <c r="D50" s="27"/>
      <c r="E50" s="27"/>
      <c r="F50" s="27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2:19" ht="17.25">
      <c r="B51" s="23"/>
      <c r="C51" s="28"/>
      <c r="D51" s="27"/>
      <c r="E51" s="27"/>
      <c r="F51" s="27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2:19" ht="17.25">
      <c r="B52" s="23"/>
      <c r="C52" s="28"/>
      <c r="D52" s="27"/>
      <c r="E52" s="27"/>
      <c r="F52" s="27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2:19" ht="17.25">
      <c r="B53" s="23"/>
      <c r="C53" s="28"/>
      <c r="D53" s="27"/>
      <c r="E53" s="27"/>
      <c r="F53" s="27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2:19" ht="17.25">
      <c r="B54" s="23"/>
      <c r="C54" s="28"/>
      <c r="D54" s="27"/>
      <c r="E54" s="27"/>
      <c r="F54" s="27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2:19" ht="17.25">
      <c r="B55" s="23"/>
      <c r="C55" s="28"/>
      <c r="D55" s="27"/>
      <c r="E55" s="27"/>
      <c r="F55" s="27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2:19" ht="17.25">
      <c r="B56" s="23"/>
      <c r="C56" s="28"/>
      <c r="D56" s="27"/>
      <c r="E56" s="27"/>
      <c r="F56" s="27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2:19" ht="17.25">
      <c r="B57" s="23"/>
      <c r="C57" s="28"/>
      <c r="D57" s="27"/>
      <c r="E57" s="27"/>
      <c r="F57" s="27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2:19" ht="17.25">
      <c r="B58" s="23"/>
      <c r="C58" s="28"/>
      <c r="D58" s="27"/>
      <c r="E58" s="27"/>
      <c r="F58" s="27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2:19" ht="17.25">
      <c r="B59" s="23"/>
      <c r="C59" s="28"/>
      <c r="D59" s="27"/>
      <c r="E59" s="27"/>
      <c r="F59" s="27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2:19" ht="17.25">
      <c r="B60" s="23"/>
      <c r="C60" s="28"/>
      <c r="D60" s="27"/>
      <c r="E60" s="27"/>
      <c r="F60" s="27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2:19" ht="17.25">
      <c r="B61" s="23"/>
      <c r="C61" s="28"/>
      <c r="D61" s="27"/>
      <c r="E61" s="27"/>
      <c r="F61" s="27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2:19" ht="17.25">
      <c r="B62" s="23"/>
      <c r="C62" s="28"/>
      <c r="D62" s="27"/>
      <c r="E62" s="27"/>
      <c r="F62" s="27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2:19" ht="17.25">
      <c r="B63" s="23"/>
      <c r="C63" s="28"/>
      <c r="D63" s="27"/>
      <c r="E63" s="27"/>
      <c r="F63" s="27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2:19" ht="17.25">
      <c r="B64" s="23"/>
      <c r="C64" s="28"/>
      <c r="D64" s="27"/>
      <c r="E64" s="27"/>
      <c r="F64" s="27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2:19" ht="17.25">
      <c r="B65" s="23"/>
      <c r="C65" s="28"/>
      <c r="D65" s="27"/>
      <c r="E65" s="27"/>
      <c r="F65" s="27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2:19" ht="17.25">
      <c r="B66" s="23"/>
      <c r="C66" s="28"/>
      <c r="D66" s="27"/>
      <c r="E66" s="27"/>
      <c r="F66" s="27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2:19" ht="17.25">
      <c r="B67" s="23"/>
      <c r="C67" s="28"/>
      <c r="D67" s="27"/>
      <c r="E67" s="27"/>
      <c r="F67" s="27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2:19" ht="17.25">
      <c r="B68" s="23"/>
      <c r="C68" s="28"/>
      <c r="D68" s="27"/>
      <c r="E68" s="27"/>
      <c r="F68" s="27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2:19" ht="17.25">
      <c r="B69" s="23"/>
      <c r="C69" s="28"/>
      <c r="D69" s="27"/>
      <c r="E69" s="27"/>
      <c r="F69" s="27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2:19" ht="15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2:19" ht="15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  <row r="72" spans="2:19" ht="1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</row>
    <row r="73" spans="2:19" ht="15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</row>
    <row r="74" spans="2:19" ht="15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</row>
    <row r="75" spans="2:19" ht="15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</row>
    <row r="76" spans="2:19" ht="15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</row>
    <row r="77" spans="2:19" ht="15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</row>
    <row r="78" spans="2:19" ht="15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</row>
    <row r="79" spans="2:19" ht="15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</row>
    <row r="80" spans="2:19" ht="15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</row>
    <row r="81" spans="2:19" ht="15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</row>
    <row r="82" spans="2:19" ht="15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</row>
    <row r="83" spans="2:19" ht="15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</row>
    <row r="84" spans="2:19" ht="15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</row>
    <row r="85" spans="2:19" ht="15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</row>
    <row r="86" spans="2:19" ht="15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</row>
    <row r="87" spans="2:19" ht="15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</row>
    <row r="88" spans="2:19" ht="15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</row>
    <row r="89" spans="2:19" ht="15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</row>
    <row r="90" spans="2:19" ht="15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</row>
    <row r="91" spans="2:19" ht="15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</row>
    <row r="92" spans="2:19" ht="15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</row>
    <row r="93" spans="2:19" ht="15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</row>
    <row r="94" spans="2:19" ht="15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</row>
    <row r="95" spans="2:19" ht="15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</row>
    <row r="96" spans="2:19" ht="15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</row>
    <row r="97" spans="2:19" ht="15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</row>
    <row r="98" spans="2:19" ht="15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</row>
    <row r="99" spans="2:19" ht="15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</row>
    <row r="100" spans="2:19" ht="15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</row>
    <row r="101" spans="2:19" ht="15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</row>
    <row r="102" spans="2:19" ht="15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</row>
    <row r="103" spans="2:19" ht="15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</row>
    <row r="104" spans="2:19" ht="15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</row>
    <row r="105" spans="2:19" ht="15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</row>
    <row r="106" spans="2:19" ht="15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</row>
    <row r="107" spans="2:19" ht="15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</row>
    <row r="108" spans="2:19" ht="15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</row>
    <row r="109" spans="2:19" ht="15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</row>
    <row r="110" spans="2:19" ht="15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</row>
    <row r="111" spans="2:19" ht="15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</row>
    <row r="112" spans="2:19" ht="15"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</row>
    <row r="113" spans="2:19" ht="15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</row>
    <row r="114" spans="2:19" ht="15"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</row>
    <row r="115" spans="2:19" ht="15"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</row>
    <row r="116" spans="2:19" ht="15"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</row>
    <row r="117" spans="2:19" ht="15"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</row>
    <row r="118" spans="2:19" ht="15"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</row>
    <row r="119" spans="2:19" ht="15"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</row>
    <row r="120" spans="2:19" ht="15"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</row>
    <row r="121" spans="2:19" ht="15"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</row>
    <row r="122" spans="2:19" ht="15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</row>
    <row r="123" spans="2:19" ht="1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</row>
    <row r="124" spans="2:19" ht="1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</row>
    <row r="125" spans="2:19" ht="1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</row>
    <row r="126" spans="2:19" ht="1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</row>
    <row r="127" spans="2:19" ht="1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</row>
    <row r="128" spans="2:19" ht="1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</row>
    <row r="129" spans="2:19" ht="1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</row>
    <row r="130" spans="2:19" ht="1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</row>
    <row r="131" spans="2:19" ht="1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</row>
    <row r="132" spans="2:19" ht="1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</row>
    <row r="133" spans="2:19" ht="1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</row>
    <row r="134" spans="2:19" ht="1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</row>
    <row r="135" spans="2:19" ht="1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</row>
    <row r="136" spans="2:19" ht="1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</row>
    <row r="137" spans="2:19" ht="1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</row>
    <row r="138" spans="2:19" ht="1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</row>
    <row r="139" spans="2:19" ht="1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</row>
    <row r="140" spans="2:19" ht="1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</row>
    <row r="141" spans="2:19" ht="1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</row>
    <row r="142" spans="2:19" ht="1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</row>
    <row r="143" spans="2:19" ht="1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</row>
    <row r="144" spans="2:19" ht="1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</row>
    <row r="145" spans="2:19" ht="1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</row>
    <row r="146" spans="2:19" ht="1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</row>
    <row r="147" spans="2:19" ht="1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</row>
    <row r="148" spans="2:19" ht="1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</row>
    <row r="149" spans="2:19" ht="1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</row>
    <row r="150" spans="2:19" ht="1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</row>
    <row r="151" spans="2:19" ht="1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</row>
    <row r="152" spans="2:19" ht="1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</row>
    <row r="153" spans="2:19" ht="1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</row>
    <row r="154" spans="2:19" ht="1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</row>
    <row r="155" spans="2:19" ht="1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</row>
    <row r="156" spans="2:19" ht="1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</row>
    <row r="157" spans="2:19" ht="1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</row>
    <row r="158" spans="2:19" ht="1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</row>
    <row r="159" spans="2:19" ht="1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</row>
    <row r="160" spans="2:19" ht="1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</row>
    <row r="161" spans="2:19" ht="1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</row>
    <row r="162" spans="2:19" ht="1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</row>
    <row r="163" spans="2:19" ht="1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</row>
    <row r="164" spans="2:19" ht="1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</row>
    <row r="165" spans="2:19" ht="1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</row>
    <row r="166" spans="2:19" ht="1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</row>
    <row r="167" spans="2:19" ht="1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</row>
    <row r="168" spans="2:19" ht="1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</row>
    <row r="169" spans="2:19" ht="1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</row>
    <row r="170" spans="2:19" ht="1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</row>
    <row r="171" spans="2:19" ht="1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</row>
    <row r="172" spans="2:19" ht="15"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</row>
    <row r="173" spans="2:19" ht="15"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</row>
    <row r="174" spans="2:19" ht="15"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</row>
    <row r="175" spans="2:19" ht="15"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</row>
    <row r="176" spans="2:19" ht="15"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</row>
    <row r="177" spans="2:19" ht="15"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</row>
    <row r="178" spans="2:19" ht="15"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</row>
    <row r="179" spans="2:19" ht="15"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</row>
    <row r="180" spans="2:19" ht="15"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</row>
    <row r="181" spans="2:19" ht="15"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</row>
    <row r="182" spans="2:19" ht="15"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</row>
    <row r="183" spans="2:19" ht="15"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</row>
    <row r="184" spans="2:19" ht="15"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</row>
    <row r="185" spans="2:19" ht="15"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</row>
    <row r="186" spans="2:19" ht="15"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</row>
    <row r="187" spans="2:19" ht="15"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</row>
    <row r="188" spans="2:19" ht="15"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</row>
    <row r="189" spans="2:19" ht="15"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</row>
    <row r="190" spans="2:19" ht="15"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</row>
    <row r="191" spans="2:19" ht="15"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</row>
    <row r="192" spans="2:19" ht="15"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</row>
    <row r="193" spans="2:19" ht="15"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</row>
    <row r="194" spans="2:19" ht="15"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</row>
    <row r="195" spans="2:19" ht="15"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</row>
    <row r="196" spans="2:19" ht="15"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</row>
    <row r="197" spans="2:19" ht="15"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</row>
    <row r="198" spans="2:19" ht="15"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</row>
    <row r="199" spans="2:19" ht="15"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</row>
    <row r="200" spans="2:19" ht="15"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</row>
    <row r="201" spans="2:19" ht="15"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</row>
    <row r="202" spans="2:19" ht="15"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</row>
    <row r="203" spans="2:19" ht="15"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</row>
    <row r="204" spans="2:19" ht="15"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</row>
    <row r="205" spans="2:19" ht="15"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</row>
    <row r="206" spans="2:19" ht="15"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</row>
    <row r="207" spans="2:19" ht="15"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</row>
    <row r="208" spans="2:19" ht="15"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</row>
    <row r="209" spans="2:19" ht="15"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</row>
    <row r="210" spans="2:19" ht="15"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</row>
    <row r="211" spans="2:19" ht="15"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</row>
    <row r="212" spans="2:19" ht="15"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</row>
    <row r="213" spans="2:19" ht="15"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</row>
    <row r="214" spans="2:19" ht="15"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</row>
    <row r="215" spans="2:19" ht="15"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</row>
    <row r="216" spans="2:19" ht="15"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</row>
    <row r="217" spans="2:19" ht="15"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</row>
    <row r="218" spans="2:19" ht="15"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</row>
    <row r="219" spans="2:19" ht="15"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</row>
    <row r="220" spans="2:19" ht="15"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</row>
    <row r="221" spans="2:19" ht="15"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</row>
    <row r="222" spans="2:19" ht="15"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</row>
    <row r="223" spans="2:19" ht="15"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</row>
    <row r="224" spans="2:19" ht="15"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</row>
    <row r="225" spans="2:19" ht="15"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</row>
    <row r="226" spans="2:19" ht="15"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</row>
    <row r="227" spans="2:19" ht="15"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</row>
    <row r="228" spans="2:19" ht="15"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</row>
    <row r="229" spans="2:19" ht="15"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</row>
    <row r="230" spans="2:19" ht="15"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</row>
    <row r="231" spans="2:19" ht="15"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</row>
    <row r="232" spans="2:19" ht="15"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</row>
    <row r="233" spans="2:19" ht="15"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</row>
    <row r="234" spans="2:19" ht="15"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</row>
    <row r="235" spans="2:19" ht="15"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</row>
    <row r="236" spans="2:19" ht="15"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</row>
    <row r="237" spans="2:19" ht="15"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</row>
    <row r="238" spans="2:19" ht="15"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</row>
    <row r="239" spans="2:19" ht="15"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</row>
    <row r="240" spans="2:19" ht="15"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</row>
    <row r="241" spans="2:19" ht="15"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</row>
    <row r="242" spans="2:19" ht="15"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</row>
    <row r="243" spans="2:19" ht="15"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</row>
    <row r="244" spans="2:19" ht="15"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</row>
    <row r="245" spans="2:19" ht="15"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</row>
    <row r="246" spans="2:19" ht="15"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</row>
    <row r="247" spans="2:19" ht="15"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</row>
    <row r="248" spans="2:19" ht="15"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</row>
    <row r="249" spans="2:19" ht="15"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</row>
    <row r="250" spans="2:19" ht="15"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</row>
    <row r="251" spans="2:19" ht="15"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</row>
    <row r="252" spans="2:19" ht="15"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</row>
    <row r="253" spans="2:19" ht="15"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</row>
    <row r="254" spans="2:19" ht="15"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</row>
    <row r="255" spans="2:19" ht="15"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</row>
    <row r="256" spans="2:19" ht="15"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</row>
    <row r="257" spans="2:19" ht="15"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</row>
    <row r="258" spans="2:19" ht="15"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</row>
    <row r="259" spans="2:19" ht="15"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</row>
    <row r="260" spans="2:19" ht="15"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</row>
  </sheetData>
  <sheetProtection password="C51D" sheet="1" objects="1" scenarios="1" selectLockedCells="1"/>
  <mergeCells count="2">
    <mergeCell ref="AH3:AK3"/>
    <mergeCell ref="A1:O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9"/>
  <sheetViews>
    <sheetView workbookViewId="0" topLeftCell="A1">
      <selection activeCell="L47" sqref="L47"/>
    </sheetView>
  </sheetViews>
  <sheetFormatPr defaultColWidth="11.421875" defaultRowHeight="15"/>
  <cols>
    <col min="1" max="3" width="11.421875" style="16" customWidth="1"/>
    <col min="4" max="4" width="5.8515625" style="16" customWidth="1"/>
    <col min="5" max="5" width="11.140625" style="16" customWidth="1"/>
    <col min="6" max="16384" width="11.421875" style="16" customWidth="1"/>
  </cols>
  <sheetData>
    <row r="2" ht="52.5">
      <c r="B2" s="35" t="s">
        <v>66</v>
      </c>
    </row>
    <row r="3" ht="37.5">
      <c r="D3" s="36" t="s">
        <v>76</v>
      </c>
    </row>
    <row r="4" ht="16.5"/>
    <row r="5" ht="17.25">
      <c r="E5" s="33" t="s">
        <v>82</v>
      </c>
    </row>
    <row r="6" ht="17.25">
      <c r="E6" s="33" t="s">
        <v>83</v>
      </c>
    </row>
    <row r="7" ht="17.25">
      <c r="E7" s="33" t="s">
        <v>77</v>
      </c>
    </row>
    <row r="8" ht="17.25">
      <c r="E8" s="33" t="s">
        <v>84</v>
      </c>
    </row>
    <row r="9" ht="17.25">
      <c r="E9" s="33" t="s">
        <v>85</v>
      </c>
    </row>
    <row r="10" ht="17.25">
      <c r="E10" s="33" t="s">
        <v>86</v>
      </c>
    </row>
    <row r="11" ht="17.25">
      <c r="E11" s="33" t="s">
        <v>87</v>
      </c>
    </row>
    <row r="12" ht="17.25">
      <c r="E12" s="33" t="s">
        <v>88</v>
      </c>
    </row>
    <row r="13" ht="16.5"/>
    <row r="14" ht="16.5">
      <c r="B14" s="16" t="s">
        <v>89</v>
      </c>
    </row>
    <row r="15" ht="16.5">
      <c r="B15" s="16" t="s">
        <v>91</v>
      </c>
    </row>
    <row r="16" ht="16.5"/>
    <row r="17" ht="16.5">
      <c r="B17" s="16" t="s">
        <v>90</v>
      </c>
    </row>
    <row r="18" ht="16.5">
      <c r="B18" s="16" t="s">
        <v>92</v>
      </c>
    </row>
    <row r="19" ht="16.5">
      <c r="B19" s="16" t="s">
        <v>77</v>
      </c>
    </row>
    <row r="20" ht="16.5">
      <c r="B20" s="16" t="s">
        <v>93</v>
      </c>
    </row>
    <row r="21" ht="16.5">
      <c r="B21" s="16" t="s">
        <v>78</v>
      </c>
    </row>
    <row r="22" ht="16.5">
      <c r="B22" s="16" t="s">
        <v>79</v>
      </c>
    </row>
    <row r="23" ht="16.5">
      <c r="B23" s="16" t="s">
        <v>77</v>
      </c>
    </row>
    <row r="24" ht="16.5">
      <c r="B24" s="16" t="s">
        <v>94</v>
      </c>
    </row>
    <row r="25" ht="16.5">
      <c r="B25" s="16" t="s">
        <v>80</v>
      </c>
    </row>
    <row r="26" ht="16.5">
      <c r="B26" s="16" t="s">
        <v>81</v>
      </c>
    </row>
    <row r="27" ht="16.5">
      <c r="B27" s="16" t="s">
        <v>77</v>
      </c>
    </row>
    <row r="29" ht="52.5">
      <c r="B29" s="35" t="s">
        <v>146</v>
      </c>
    </row>
  </sheetData>
  <sheetProtection password="CA68" sheet="1" objects="1" scenarios="1" selectLockedCells="1"/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workbookViewId="0" topLeftCell="A1">
      <selection activeCell="F82" sqref="F82"/>
    </sheetView>
  </sheetViews>
  <sheetFormatPr defaultColWidth="11.421875" defaultRowHeight="15"/>
  <cols>
    <col min="1" max="16384" width="11.421875" style="16" customWidth="1"/>
  </cols>
  <sheetData>
    <row r="1" ht="26.25">
      <c r="A1" s="34" t="s">
        <v>95</v>
      </c>
    </row>
    <row r="3" ht="15">
      <c r="A3" s="16" t="s">
        <v>96</v>
      </c>
    </row>
    <row r="4" ht="15">
      <c r="A4" s="16" t="s">
        <v>97</v>
      </c>
    </row>
    <row r="5" ht="15">
      <c r="A5" s="16" t="s">
        <v>98</v>
      </c>
    </row>
    <row r="6" ht="15">
      <c r="A6" s="16" t="s">
        <v>77</v>
      </c>
    </row>
    <row r="7" ht="15">
      <c r="A7" s="16" t="s">
        <v>99</v>
      </c>
    </row>
    <row r="8" ht="15">
      <c r="A8" s="16" t="s">
        <v>77</v>
      </c>
    </row>
    <row r="9" ht="15">
      <c r="A9" s="17" t="s">
        <v>100</v>
      </c>
    </row>
    <row r="10" ht="15">
      <c r="A10" s="16" t="s">
        <v>126</v>
      </c>
    </row>
    <row r="11" ht="15">
      <c r="A11" s="16" t="s">
        <v>101</v>
      </c>
    </row>
    <row r="12" ht="15">
      <c r="A12" s="16" t="s">
        <v>102</v>
      </c>
    </row>
    <row r="13" ht="15">
      <c r="A13" s="16" t="s">
        <v>103</v>
      </c>
    </row>
    <row r="14" ht="15">
      <c r="A14" s="16" t="s">
        <v>104</v>
      </c>
    </row>
    <row r="15" ht="15">
      <c r="A15" s="16" t="s">
        <v>105</v>
      </c>
    </row>
    <row r="16" ht="15">
      <c r="A16" s="16" t="s">
        <v>106</v>
      </c>
    </row>
    <row r="17" ht="15">
      <c r="A17" s="16" t="s">
        <v>107</v>
      </c>
    </row>
    <row r="18" ht="15">
      <c r="A18" s="16" t="s">
        <v>108</v>
      </c>
    </row>
    <row r="19" ht="15">
      <c r="A19" s="16" t="s">
        <v>109</v>
      </c>
    </row>
    <row r="20" ht="15">
      <c r="A20" s="16" t="s">
        <v>77</v>
      </c>
    </row>
    <row r="21" ht="15">
      <c r="A21" s="17" t="s">
        <v>110</v>
      </c>
    </row>
    <row r="22" ht="15">
      <c r="A22" s="16" t="s">
        <v>137</v>
      </c>
    </row>
    <row r="23" ht="15">
      <c r="A23" s="16" t="s">
        <v>111</v>
      </c>
    </row>
    <row r="24" ht="15">
      <c r="A24" s="16" t="s">
        <v>112</v>
      </c>
    </row>
    <row r="25" ht="15">
      <c r="A25" s="16" t="s">
        <v>113</v>
      </c>
    </row>
    <row r="26" ht="15">
      <c r="A26" s="16" t="s">
        <v>114</v>
      </c>
    </row>
    <row r="27" ht="15">
      <c r="A27" s="16" t="s">
        <v>115</v>
      </c>
    </row>
    <row r="28" ht="15">
      <c r="A28" s="16" t="s">
        <v>116</v>
      </c>
    </row>
    <row r="29" ht="15">
      <c r="A29" s="16" t="s">
        <v>117</v>
      </c>
    </row>
    <row r="30" ht="15">
      <c r="A30" s="16" t="s">
        <v>77</v>
      </c>
    </row>
    <row r="31" ht="15">
      <c r="A31" s="17" t="s">
        <v>118</v>
      </c>
    </row>
    <row r="32" ht="15">
      <c r="A32" s="16" t="s">
        <v>138</v>
      </c>
    </row>
    <row r="33" ht="15">
      <c r="A33" s="16" t="s">
        <v>119</v>
      </c>
    </row>
    <row r="34" ht="15">
      <c r="A34" s="16" t="s">
        <v>120</v>
      </c>
    </row>
    <row r="35" ht="15">
      <c r="A35" s="16" t="s">
        <v>139</v>
      </c>
    </row>
    <row r="36" ht="15">
      <c r="A36" s="16" t="s">
        <v>121</v>
      </c>
    </row>
    <row r="37" ht="15">
      <c r="A37" s="16" t="s">
        <v>122</v>
      </c>
    </row>
    <row r="38" ht="15">
      <c r="A38" s="16" t="s">
        <v>123</v>
      </c>
    </row>
    <row r="39" ht="15">
      <c r="A39" s="16" t="s">
        <v>124</v>
      </c>
    </row>
    <row r="40" ht="15">
      <c r="A40" s="16" t="s">
        <v>125</v>
      </c>
    </row>
    <row r="42" ht="15">
      <c r="A42" s="17" t="s">
        <v>127</v>
      </c>
    </row>
    <row r="43" ht="15">
      <c r="A43" s="16" t="s">
        <v>128</v>
      </c>
    </row>
    <row r="44" ht="15">
      <c r="A44" s="16" t="s">
        <v>135</v>
      </c>
    </row>
    <row r="45" ht="15">
      <c r="A45" s="16" t="s">
        <v>136</v>
      </c>
    </row>
    <row r="46" ht="15">
      <c r="A46" s="16" t="s">
        <v>140</v>
      </c>
    </row>
    <row r="47" ht="15">
      <c r="A47" s="16" t="s">
        <v>141</v>
      </c>
    </row>
    <row r="49" spans="1:14" ht="15">
      <c r="A49" s="17" t="s">
        <v>129</v>
      </c>
      <c r="N49"/>
    </row>
    <row r="50" ht="15">
      <c r="A50" s="16" t="s">
        <v>130</v>
      </c>
    </row>
    <row r="51" spans="1:14" ht="15">
      <c r="A51" s="16" t="s">
        <v>131</v>
      </c>
      <c r="N51"/>
    </row>
    <row r="52" ht="15">
      <c r="A52" s="16" t="s">
        <v>132</v>
      </c>
    </row>
    <row r="53" ht="15">
      <c r="A53" s="16" t="s">
        <v>133</v>
      </c>
    </row>
    <row r="54" ht="15">
      <c r="A54" s="16" t="s">
        <v>134</v>
      </c>
    </row>
    <row r="56" ht="15">
      <c r="A56" s="17" t="s">
        <v>142</v>
      </c>
    </row>
    <row r="57" ht="15">
      <c r="A57" s="16" t="s">
        <v>143</v>
      </c>
    </row>
    <row r="58" ht="15">
      <c r="A58" s="16" t="s">
        <v>144</v>
      </c>
    </row>
  </sheetData>
  <sheetProtection password="C51D" sheet="1" objects="1" scenarios="1" selectLockedCell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MasterHoop</dc:creator>
  <cp:keywords/>
  <dc:description/>
  <cp:lastModifiedBy>MasterHoop</cp:lastModifiedBy>
  <dcterms:created xsi:type="dcterms:W3CDTF">2013-02-25T11:13:31Z</dcterms:created>
  <dcterms:modified xsi:type="dcterms:W3CDTF">2013-03-02T13:00:35Z</dcterms:modified>
  <cp:category/>
  <cp:version/>
  <cp:contentType/>
  <cp:contentStatus/>
</cp:coreProperties>
</file>